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filterPrivacy="1" codeName="ThisWorkbook" defaultThemeVersion="124226"/>
  <xr:revisionPtr revIDLastSave="0" documentId="13_ncr:1_{EAC60EED-9226-427C-8876-DD54CB731859}" xr6:coauthVersionLast="47" xr6:coauthVersionMax="47" xr10:uidLastSave="{00000000-0000-0000-0000-000000000000}"/>
  <bookViews>
    <workbookView xWindow="-120" yWindow="-120" windowWidth="20730" windowHeight="11160" tabRatio="880" firstSheet="2" activeTab="2" xr2:uid="{00000000-000D-0000-FFFF-FFFF00000000}"/>
  </bookViews>
  <sheets>
    <sheet name="Pl-بزرگترین الک" sheetId="61" state="hidden" r:id="rId1"/>
    <sheet name="Pu-بزرگترین الک" sheetId="60" state="hidden" r:id="rId2"/>
    <sheet name="ضریب پرداخت اساس" sheetId="110" r:id="rId3"/>
    <sheet name="ورودی دانه بندی" sheetId="108" r:id="rId4"/>
    <sheet name="ورودی تراکم" sheetId="54" r:id="rId5"/>
    <sheet name="ورودی CBR" sheetId="109" r:id="rId6"/>
    <sheet name="Pu-CBR" sheetId="90" state="hidden" r:id="rId7"/>
    <sheet name="Pl-CBR" sheetId="91" state="hidden" r:id="rId8"/>
    <sheet name="Pu-ارزش ماسه ای" sheetId="87" state="hidden" r:id="rId9"/>
    <sheet name="Pl-ارزش ماسه ای" sheetId="88" state="hidden" r:id="rId10"/>
    <sheet name="Pu-دامنه خمیری" sheetId="84" state="hidden" r:id="rId11"/>
    <sheet name="Pl-دامنه خمیری" sheetId="85" state="hidden" r:id="rId12"/>
    <sheet name="Pu-الک 200" sheetId="80" state="hidden" r:id="rId13"/>
    <sheet name="Pl-الک 200 " sheetId="81" state="hidden" r:id="rId14"/>
    <sheet name="Pu-الک 40" sheetId="72" state="hidden" r:id="rId15"/>
    <sheet name="Pl-الک 40" sheetId="73" state="hidden" r:id="rId16"/>
    <sheet name="Pu-الک 10اینچ" sheetId="69" state="hidden" r:id="rId17"/>
    <sheet name="Pl-الک 10اینچ" sheetId="70" state="hidden" r:id="rId18"/>
    <sheet name="Category ll-الک4" sheetId="97" state="hidden" r:id="rId19"/>
    <sheet name="Category ll-الک10" sheetId="98" state="hidden" r:id="rId20"/>
    <sheet name="Category ll-الک200" sheetId="100" state="hidden" r:id="rId21"/>
    <sheet name="Category ll-الک40" sheetId="99" state="hidden" r:id="rId22"/>
    <sheet name="Category ll- دامنه خمیری" sheetId="101" state="hidden" r:id="rId23"/>
    <sheet name="Category ll- ارزش ماسه ای" sheetId="102" state="hidden" r:id="rId24"/>
    <sheet name="Category ll-CBR" sheetId="104" state="hidden" r:id="rId25"/>
    <sheet name="Pu-شکستگی" sheetId="105" state="hidden" r:id="rId26"/>
    <sheet name="Pl-شکستگی" sheetId="106" state="hidden" r:id="rId27"/>
    <sheet name="Category lll-شکستگی" sheetId="107" state="hidden" r:id="rId28"/>
    <sheet name="پردازش" sheetId="55" state="hidden" r:id="rId29"/>
    <sheet name="Pu-الک 4اینچ " sheetId="66" state="hidden" r:id="rId30"/>
    <sheet name="Pl-الک 4اینچ" sheetId="67" state="hidden" r:id="rId31"/>
    <sheet name="Pu-الک 3-8 اینچ" sheetId="63" state="hidden" r:id="rId32"/>
    <sheet name="Pl-الک 3-8 اینچ " sheetId="64" state="hidden" r:id="rId33"/>
    <sheet name="Pu-ضخامت" sheetId="36" state="hidden" r:id="rId34"/>
    <sheet name="Pu-الک 1 اینچ" sheetId="58" state="hidden" r:id="rId35"/>
    <sheet name="Pl-ضخامت" sheetId="37" state="hidden" r:id="rId36"/>
    <sheet name="Pl-الک 1 اینچ" sheetId="59" state="hidden" r:id="rId37"/>
    <sheet name="Category ll-الک 3-8 اینچ" sheetId="96" state="hidden" r:id="rId38"/>
    <sheet name="Category ll-الک 1 اینچ" sheetId="95" state="hidden" r:id="rId39"/>
    <sheet name="Category ll- بزرگترین الک" sheetId="94" state="hidden" r:id="rId40"/>
    <sheet name="Category ll- ضخامت" sheetId="93" state="hidden" r:id="rId41"/>
  </sheets>
  <definedNames>
    <definedName name="_xlnm.Print_Area" localSheetId="5">'ورودی CBR'!$A$1:$M$203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10" l="1"/>
  <c r="F20" i="110"/>
  <c r="F19" i="110"/>
  <c r="F17" i="110"/>
  <c r="F16" i="110"/>
  <c r="F15" i="110"/>
  <c r="F8" i="110"/>
  <c r="I18" i="110"/>
  <c r="H18" i="110"/>
  <c r="H17" i="110"/>
  <c r="H16" i="110"/>
  <c r="H15" i="110"/>
  <c r="E20" i="110"/>
  <c r="E18" i="110"/>
  <c r="E17" i="110"/>
  <c r="E16" i="110"/>
  <c r="E8" i="110"/>
  <c r="D15" i="110"/>
  <c r="D8" i="110"/>
  <c r="I17" i="110"/>
  <c r="I16" i="110"/>
  <c r="I15" i="110"/>
  <c r="AK57" i="94" l="1"/>
  <c r="X57" i="94"/>
  <c r="Y57" i="94"/>
  <c r="Z57" i="94"/>
  <c r="AA57" i="94"/>
  <c r="AB57" i="94"/>
  <c r="AC57" i="94"/>
  <c r="AD57" i="94"/>
  <c r="AE57" i="94"/>
  <c r="AF57" i="94"/>
  <c r="AG57" i="94"/>
  <c r="AH57" i="94"/>
  <c r="AI57" i="94"/>
  <c r="AJ57" i="94"/>
  <c r="W57" i="94"/>
  <c r="AF57" i="107"/>
  <c r="X57" i="107"/>
  <c r="Y57" i="107"/>
  <c r="Z57" i="107"/>
  <c r="AA57" i="107"/>
  <c r="AB57" i="107"/>
  <c r="AC57" i="107"/>
  <c r="AD57" i="107"/>
  <c r="AE57" i="107"/>
  <c r="AG57" i="107"/>
  <c r="AH57" i="107"/>
  <c r="AI57" i="107"/>
  <c r="AJ57" i="107"/>
  <c r="AK57" i="107"/>
  <c r="W57" i="107"/>
  <c r="AF57" i="104"/>
  <c r="AK57" i="104"/>
  <c r="X57" i="104"/>
  <c r="Y57" i="104"/>
  <c r="Z57" i="104"/>
  <c r="AA57" i="104"/>
  <c r="AB57" i="104"/>
  <c r="AC57" i="104"/>
  <c r="AD57" i="104"/>
  <c r="AE57" i="104"/>
  <c r="AG57" i="104"/>
  <c r="AH57" i="104"/>
  <c r="AI57" i="104"/>
  <c r="AJ57" i="104"/>
  <c r="W57" i="104"/>
  <c r="AK57" i="102"/>
  <c r="X57" i="102"/>
  <c r="Y57" i="102"/>
  <c r="Z57" i="102"/>
  <c r="AA57" i="102"/>
  <c r="AB57" i="102"/>
  <c r="AC57" i="102"/>
  <c r="AD57" i="102"/>
  <c r="AE57" i="102"/>
  <c r="AF57" i="102"/>
  <c r="AG57" i="102"/>
  <c r="AH57" i="102"/>
  <c r="AI57" i="102"/>
  <c r="AJ57" i="102"/>
  <c r="W57" i="102"/>
  <c r="AK57" i="101"/>
  <c r="X57" i="101"/>
  <c r="Y57" i="101"/>
  <c r="Z57" i="101"/>
  <c r="AA57" i="101"/>
  <c r="AB57" i="101"/>
  <c r="AC57" i="101"/>
  <c r="AD57" i="101"/>
  <c r="AE57" i="101"/>
  <c r="AF57" i="101"/>
  <c r="AG57" i="101"/>
  <c r="AH57" i="101"/>
  <c r="AI57" i="101"/>
  <c r="AJ57" i="101"/>
  <c r="W57" i="101"/>
  <c r="R31" i="55"/>
  <c r="O31" i="55"/>
  <c r="L31" i="55"/>
  <c r="I31" i="55"/>
  <c r="Z15" i="55"/>
  <c r="H14" i="110" s="1"/>
  <c r="X15" i="55"/>
  <c r="H13" i="110" s="1"/>
  <c r="V15" i="55"/>
  <c r="T15" i="55"/>
  <c r="R15" i="55"/>
  <c r="P15" i="55"/>
  <c r="N15" i="55"/>
  <c r="H8" i="110" s="1"/>
  <c r="I24" i="55"/>
  <c r="I23" i="55"/>
  <c r="L24" i="55"/>
  <c r="L23" i="55"/>
  <c r="O24" i="55"/>
  <c r="O23" i="55"/>
  <c r="R24" i="55"/>
  <c r="R23" i="55"/>
  <c r="Z8" i="55"/>
  <c r="Z7" i="55"/>
  <c r="X8" i="55"/>
  <c r="X7" i="55"/>
  <c r="V8" i="55"/>
  <c r="V7" i="55"/>
  <c r="T8" i="55"/>
  <c r="T7" i="55"/>
  <c r="R8" i="55"/>
  <c r="R7" i="55"/>
  <c r="P8" i="55"/>
  <c r="P7" i="55"/>
  <c r="N8" i="55"/>
  <c r="N7" i="55"/>
  <c r="O28" i="55"/>
  <c r="L28" i="55"/>
  <c r="I28" i="55"/>
  <c r="H10" i="110" l="1"/>
  <c r="H12" i="110"/>
  <c r="H9" i="110"/>
  <c r="H11" i="110"/>
  <c r="N12" i="55"/>
  <c r="I8" i="110" l="1"/>
  <c r="F26" i="55"/>
  <c r="F24" i="55"/>
  <c r="F21" i="55"/>
  <c r="F25" i="55" s="1"/>
  <c r="F27" i="55" l="1"/>
  <c r="F31" i="55" s="1"/>
  <c r="R19" i="55"/>
  <c r="H20" i="110" l="1"/>
  <c r="I20" i="110" s="1"/>
  <c r="R28" i="55"/>
  <c r="R22" i="55" l="1"/>
  <c r="R21" i="55"/>
  <c r="R20" i="55"/>
  <c r="O22" i="55"/>
  <c r="O21" i="55"/>
  <c r="O20" i="55"/>
  <c r="L22" i="55"/>
  <c r="L21" i="55"/>
  <c r="L20" i="55"/>
  <c r="I22" i="55"/>
  <c r="I21" i="55"/>
  <c r="I20" i="55"/>
  <c r="C22" i="55"/>
  <c r="S3" i="36" s="1"/>
  <c r="C21" i="55"/>
  <c r="C20" i="55"/>
  <c r="Z6" i="55"/>
  <c r="Z5" i="55"/>
  <c r="Z4" i="55"/>
  <c r="X6" i="55"/>
  <c r="X5" i="55"/>
  <c r="X4" i="55"/>
  <c r="V6" i="55"/>
  <c r="V5" i="55"/>
  <c r="V4" i="55"/>
  <c r="T6" i="55"/>
  <c r="T5" i="55"/>
  <c r="T4" i="55"/>
  <c r="R6" i="55"/>
  <c r="R5" i="55"/>
  <c r="R4" i="55"/>
  <c r="P6" i="55"/>
  <c r="P5" i="55"/>
  <c r="P4" i="55"/>
  <c r="N6" i="55"/>
  <c r="N5" i="55"/>
  <c r="N4" i="55"/>
  <c r="C23" i="55" l="1"/>
  <c r="C24" i="55"/>
  <c r="V5" i="93"/>
  <c r="V5" i="94" l="1"/>
  <c r="V5" i="95"/>
  <c r="V5" i="96"/>
  <c r="V5" i="107"/>
  <c r="V5" i="104"/>
  <c r="V5" i="102"/>
  <c r="V5" i="101"/>
  <c r="V5" i="99"/>
  <c r="V5" i="100"/>
  <c r="V5" i="98"/>
  <c r="V5" i="97"/>
  <c r="R25" i="55" l="1"/>
  <c r="Z3" i="55" l="1"/>
  <c r="E14" i="110" s="1"/>
  <c r="Z2" i="55"/>
  <c r="X3" i="55"/>
  <c r="E13" i="110" s="1"/>
  <c r="X2" i="55"/>
  <c r="D13" i="110" s="1"/>
  <c r="V3" i="55"/>
  <c r="E12" i="110" s="1"/>
  <c r="V2" i="55"/>
  <c r="D12" i="110" s="1"/>
  <c r="T3" i="55"/>
  <c r="E11" i="110" s="1"/>
  <c r="T2" i="55"/>
  <c r="D11" i="110" s="1"/>
  <c r="R3" i="55"/>
  <c r="E10" i="110" s="1"/>
  <c r="R2" i="55"/>
  <c r="D10" i="110" s="1"/>
  <c r="P3" i="55"/>
  <c r="E9" i="110" s="1"/>
  <c r="P2" i="55"/>
  <c r="P12" i="55" l="1"/>
  <c r="D9" i="110"/>
  <c r="Z12" i="55"/>
  <c r="D14" i="110"/>
  <c r="R12" i="55"/>
  <c r="X12" i="55"/>
  <c r="T12" i="55"/>
  <c r="V12" i="55"/>
  <c r="S2" i="106"/>
  <c r="V2" i="106" s="1"/>
  <c r="S3" i="105"/>
  <c r="S4" i="105" s="1"/>
  <c r="S3" i="106"/>
  <c r="S4" i="106" s="1"/>
  <c r="S2" i="105"/>
  <c r="V2" i="105" s="1"/>
  <c r="O25" i="55"/>
  <c r="L25" i="55"/>
  <c r="AJ6" i="106" l="1"/>
  <c r="AE6" i="106"/>
  <c r="Y5" i="106"/>
  <c r="AD5" i="106"/>
  <c r="AB5" i="106"/>
  <c r="AG5" i="106"/>
  <c r="V6" i="106"/>
  <c r="AC5" i="106"/>
  <c r="AF6" i="106"/>
  <c r="AA6" i="106"/>
  <c r="AI6" i="106"/>
  <c r="Z5" i="106"/>
  <c r="X5" i="106"/>
  <c r="AB6" i="106"/>
  <c r="W6" i="106"/>
  <c r="AE5" i="106"/>
  <c r="V5" i="106"/>
  <c r="AH5" i="106"/>
  <c r="X6" i="106"/>
  <c r="AI5" i="106"/>
  <c r="AH6" i="106"/>
  <c r="AG6" i="106"/>
  <c r="AJ5" i="106"/>
  <c r="AA5" i="106"/>
  <c r="AD6" i="106"/>
  <c r="AC6" i="106"/>
  <c r="AF5" i="106"/>
  <c r="W5" i="106"/>
  <c r="Z6" i="106"/>
  <c r="Y6" i="106"/>
  <c r="AC5" i="105"/>
  <c r="AH5" i="105"/>
  <c r="AI5" i="105"/>
  <c r="AJ5" i="105"/>
  <c r="AJ6" i="105"/>
  <c r="AA5" i="105"/>
  <c r="AB5" i="105"/>
  <c r="AE5" i="105"/>
  <c r="AG5" i="105"/>
  <c r="V6" i="105"/>
  <c r="S6" i="105" s="1"/>
  <c r="W6" i="105"/>
  <c r="X6" i="105"/>
  <c r="Y5" i="105"/>
  <c r="AF5" i="105"/>
  <c r="Y6" i="105"/>
  <c r="Z6" i="105"/>
  <c r="AA6" i="105"/>
  <c r="AB6" i="105"/>
  <c r="Z5" i="105"/>
  <c r="AD5" i="105"/>
  <c r="AC6" i="105"/>
  <c r="AD6" i="105"/>
  <c r="AE6" i="105"/>
  <c r="AF6" i="105"/>
  <c r="AG6" i="105"/>
  <c r="AH6" i="105"/>
  <c r="AI6" i="105"/>
  <c r="V5" i="105"/>
  <c r="S5" i="105" s="1"/>
  <c r="W5" i="105"/>
  <c r="X5" i="105"/>
  <c r="S2" i="90"/>
  <c r="V2" i="90" s="1"/>
  <c r="S3" i="84"/>
  <c r="S3" i="87"/>
  <c r="S4" i="87" s="1"/>
  <c r="S3" i="90"/>
  <c r="S4" i="90" s="1"/>
  <c r="S3" i="91"/>
  <c r="S4" i="91" s="1"/>
  <c r="S3" i="88"/>
  <c r="S4" i="88" s="1"/>
  <c r="S3" i="85"/>
  <c r="S6" i="106" l="1"/>
  <c r="S5" i="106"/>
  <c r="R26" i="55" s="1"/>
  <c r="R27" i="55" s="1"/>
  <c r="V4" i="107" s="1"/>
  <c r="AI5" i="90"/>
  <c r="X6" i="90"/>
  <c r="V5" i="90"/>
  <c r="S5" i="90" s="1"/>
  <c r="AB5" i="90"/>
  <c r="AD5" i="90"/>
  <c r="AB6" i="90"/>
  <c r="X5" i="90"/>
  <c r="W5" i="90"/>
  <c r="Y5" i="90"/>
  <c r="AH5" i="90"/>
  <c r="AE6" i="90"/>
  <c r="W6" i="90"/>
  <c r="AA6" i="90"/>
  <c r="AF6" i="90"/>
  <c r="AF5" i="90"/>
  <c r="AJ5" i="90"/>
  <c r="AC5" i="90"/>
  <c r="Y6" i="90"/>
  <c r="AD6" i="90"/>
  <c r="AG6" i="90"/>
  <c r="V6" i="90"/>
  <c r="S6" i="90" s="1"/>
  <c r="AE5" i="90"/>
  <c r="AH6" i="90"/>
  <c r="Z5" i="90"/>
  <c r="AI6" i="90"/>
  <c r="AJ6" i="90"/>
  <c r="Z6" i="90"/>
  <c r="AA5" i="90"/>
  <c r="AC6" i="90"/>
  <c r="AG5" i="90"/>
  <c r="S2" i="91"/>
  <c r="S2" i="87"/>
  <c r="S2" i="88"/>
  <c r="AG5" i="88" s="1"/>
  <c r="S2" i="84"/>
  <c r="S2" i="85"/>
  <c r="Z47" i="107" l="1"/>
  <c r="AD47" i="107"/>
  <c r="AH47" i="107"/>
  <c r="W48" i="107"/>
  <c r="AA48" i="107"/>
  <c r="AE48" i="107"/>
  <c r="AI48" i="107"/>
  <c r="X49" i="107"/>
  <c r="AB49" i="107"/>
  <c r="AF49" i="107"/>
  <c r="AJ49" i="107"/>
  <c r="Y50" i="107"/>
  <c r="AC50" i="107"/>
  <c r="AG50" i="107"/>
  <c r="AK50" i="107"/>
  <c r="Z51" i="107"/>
  <c r="AD51" i="107"/>
  <c r="AH51" i="107"/>
  <c r="W52" i="107"/>
  <c r="AA52" i="107"/>
  <c r="AE52" i="107"/>
  <c r="AI52" i="107"/>
  <c r="X53" i="107"/>
  <c r="AB53" i="107"/>
  <c r="AF53" i="107"/>
  <c r="AJ53" i="107"/>
  <c r="Y54" i="107"/>
  <c r="AC54" i="107"/>
  <c r="AG54" i="107"/>
  <c r="AK54" i="107"/>
  <c r="Z55" i="107"/>
  <c r="AD55" i="107"/>
  <c r="AH55" i="107"/>
  <c r="W56" i="107"/>
  <c r="AA56" i="107"/>
  <c r="AE56" i="107"/>
  <c r="AI56" i="107"/>
  <c r="Y47" i="107"/>
  <c r="AG47" i="107"/>
  <c r="Z48" i="107"/>
  <c r="AH48" i="107"/>
  <c r="AA49" i="107"/>
  <c r="AI49" i="107"/>
  <c r="AB50" i="107"/>
  <c r="AJ50" i="107"/>
  <c r="AC51" i="107"/>
  <c r="AK51" i="107"/>
  <c r="AD52" i="107"/>
  <c r="W53" i="107"/>
  <c r="AE53" i="107"/>
  <c r="X54" i="107"/>
  <c r="AF54" i="107"/>
  <c r="Y55" i="107"/>
  <c r="AG55" i="107"/>
  <c r="Z56" i="107"/>
  <c r="AH56" i="107"/>
  <c r="W47" i="107"/>
  <c r="AE47" i="107"/>
  <c r="X48" i="107"/>
  <c r="AF48" i="107"/>
  <c r="Y49" i="107"/>
  <c r="AG49" i="107"/>
  <c r="Z50" i="107"/>
  <c r="AH50" i="107"/>
  <c r="AA51" i="107"/>
  <c r="AI51" i="107"/>
  <c r="AB52" i="107"/>
  <c r="AJ52" i="107"/>
  <c r="AC53" i="107"/>
  <c r="AK53" i="107"/>
  <c r="AD54" i="107"/>
  <c r="W55" i="107"/>
  <c r="AE55" i="107"/>
  <c r="X56" i="107"/>
  <c r="AF56" i="107"/>
  <c r="AC55" i="107"/>
  <c r="AI47" i="107"/>
  <c r="AJ48" i="107"/>
  <c r="AK49" i="107"/>
  <c r="W51" i="107"/>
  <c r="AE51" i="107"/>
  <c r="AF52" i="107"/>
  <c r="AG53" i="107"/>
  <c r="AH54" i="107"/>
  <c r="AI55" i="107"/>
  <c r="AB56" i="107"/>
  <c r="X47" i="107"/>
  <c r="AB47" i="107"/>
  <c r="AF47" i="107"/>
  <c r="AJ47" i="107"/>
  <c r="Y48" i="107"/>
  <c r="AC48" i="107"/>
  <c r="AG48" i="107"/>
  <c r="AK48" i="107"/>
  <c r="Z49" i="107"/>
  <c r="AD49" i="107"/>
  <c r="AH49" i="107"/>
  <c r="W50" i="107"/>
  <c r="AA50" i="107"/>
  <c r="AE50" i="107"/>
  <c r="AI50" i="107"/>
  <c r="X51" i="107"/>
  <c r="AB51" i="107"/>
  <c r="AF51" i="107"/>
  <c r="AJ51" i="107"/>
  <c r="Y52" i="107"/>
  <c r="AC52" i="107"/>
  <c r="AG52" i="107"/>
  <c r="AK52" i="107"/>
  <c r="Z53" i="107"/>
  <c r="AD53" i="107"/>
  <c r="AH53" i="107"/>
  <c r="W54" i="107"/>
  <c r="AA54" i="107"/>
  <c r="AE54" i="107"/>
  <c r="AI54" i="107"/>
  <c r="X55" i="107"/>
  <c r="AB55" i="107"/>
  <c r="AF55" i="107"/>
  <c r="AJ55" i="107"/>
  <c r="Y56" i="107"/>
  <c r="AC56" i="107"/>
  <c r="AG56" i="107"/>
  <c r="AK56" i="107"/>
  <c r="AC47" i="107"/>
  <c r="AK47" i="107"/>
  <c r="AD48" i="107"/>
  <c r="W49" i="107"/>
  <c r="AE49" i="107"/>
  <c r="X50" i="107"/>
  <c r="AF50" i="107"/>
  <c r="Y51" i="107"/>
  <c r="AG51" i="107"/>
  <c r="Z52" i="107"/>
  <c r="AH52" i="107"/>
  <c r="AA53" i="107"/>
  <c r="AI53" i="107"/>
  <c r="AB54" i="107"/>
  <c r="AJ54" i="107"/>
  <c r="AK55" i="107"/>
  <c r="AD56" i="107"/>
  <c r="AA47" i="107"/>
  <c r="AB48" i="107"/>
  <c r="AC49" i="107"/>
  <c r="AD50" i="107"/>
  <c r="X52" i="107"/>
  <c r="Y53" i="107"/>
  <c r="Z54" i="107"/>
  <c r="AA55" i="107"/>
  <c r="AJ56" i="107"/>
  <c r="V5" i="88"/>
  <c r="W15" i="107"/>
  <c r="AE40" i="107"/>
  <c r="AH13" i="107"/>
  <c r="AA22" i="107"/>
  <c r="AE6" i="107"/>
  <c r="AG39" i="107"/>
  <c r="Y31" i="107"/>
  <c r="Z45" i="107"/>
  <c r="AG36" i="107"/>
  <c r="Y28" i="107"/>
  <c r="AA11" i="107"/>
  <c r="W32" i="107"/>
  <c r="AJ11" i="107"/>
  <c r="AC20" i="107"/>
  <c r="AH39" i="107"/>
  <c r="AE41" i="107"/>
  <c r="W33" i="107"/>
  <c r="AE38" i="107"/>
  <c r="W30" i="107"/>
  <c r="X44" i="107"/>
  <c r="Z18" i="107"/>
  <c r="AK46" i="107"/>
  <c r="AB15" i="107"/>
  <c r="AJ23" i="107"/>
  <c r="AF46" i="107"/>
  <c r="X38" i="107"/>
  <c r="AE29" i="107"/>
  <c r="AF43" i="107"/>
  <c r="X35" i="107"/>
  <c r="AE26" i="107"/>
  <c r="AC7" i="107"/>
  <c r="AB33" i="107"/>
  <c r="Y40" i="107"/>
  <c r="W39" i="107"/>
  <c r="AD30" i="107"/>
  <c r="AB10" i="107"/>
  <c r="AJ18" i="107"/>
  <c r="AF33" i="107"/>
  <c r="AC17" i="107"/>
  <c r="Z11" i="107"/>
  <c r="AJ19" i="107"/>
  <c r="AJ40" i="107"/>
  <c r="AB32" i="107"/>
  <c r="Y17" i="107"/>
  <c r="AI44" i="107"/>
  <c r="AI14" i="107"/>
  <c r="AB23" i="107"/>
  <c r="AF38" i="107"/>
  <c r="X30" i="107"/>
  <c r="Y44" i="107"/>
  <c r="AF35" i="107"/>
  <c r="X27" i="107"/>
  <c r="AC13" i="107"/>
  <c r="AA36" i="107"/>
  <c r="AK12" i="107"/>
  <c r="AD21" i="107"/>
  <c r="W44" i="107"/>
  <c r="AD40" i="107"/>
  <c r="AK31" i="107"/>
  <c r="W46" i="107"/>
  <c r="AD37" i="107"/>
  <c r="AK28" i="107"/>
  <c r="W43" i="107"/>
  <c r="AB20" i="107"/>
  <c r="Z7" i="107"/>
  <c r="AA19" i="107"/>
  <c r="AB6" i="107"/>
  <c r="AJ15" i="107"/>
  <c r="AC24" i="107"/>
  <c r="X46" i="107"/>
  <c r="AE37" i="107"/>
  <c r="W29" i="107"/>
  <c r="X43" i="107"/>
  <c r="AE34" i="107"/>
  <c r="W26" i="107"/>
  <c r="AE15" i="107"/>
  <c r="AF41" i="107"/>
  <c r="W14" i="107"/>
  <c r="AE22" i="107"/>
  <c r="AC39" i="107"/>
  <c r="AJ30" i="107"/>
  <c r="AK44" i="107"/>
  <c r="AC36" i="107"/>
  <c r="AJ27" i="107"/>
  <c r="AK41" i="107"/>
  <c r="Z22" i="107"/>
  <c r="AE8" i="107"/>
  <c r="AD17" i="107"/>
  <c r="W28" i="107"/>
  <c r="AD44" i="107"/>
  <c r="AK35" i="107"/>
  <c r="AC27" i="107"/>
  <c r="AD41" i="107"/>
  <c r="AK32" i="107"/>
  <c r="AJ24" i="107"/>
  <c r="Y43" i="107"/>
  <c r="AF31" i="107"/>
  <c r="AJ36" i="107"/>
  <c r="AB28" i="107"/>
  <c r="AD12" i="107"/>
  <c r="W21" i="107"/>
  <c r="Y42" i="107"/>
  <c r="AK21" i="107"/>
  <c r="Z10" i="107"/>
  <c r="AF37" i="107"/>
  <c r="X39" i="107"/>
  <c r="AH38" i="107"/>
  <c r="Z30" i="107"/>
  <c r="Y7" i="107"/>
  <c r="AE23" i="107"/>
  <c r="AA9" i="107"/>
  <c r="W18" i="107"/>
  <c r="Y30" i="107"/>
  <c r="AK43" i="107"/>
  <c r="AC35" i="107"/>
  <c r="AJ26" i="107"/>
  <c r="AK40" i="107"/>
  <c r="AC32" i="107"/>
  <c r="AD46" i="107"/>
  <c r="AI19" i="107"/>
  <c r="AF6" i="107"/>
  <c r="Y16" i="107"/>
  <c r="AG24" i="107"/>
  <c r="AI45" i="107"/>
  <c r="AA37" i="107"/>
  <c r="AH28" i="107"/>
  <c r="AI42" i="107"/>
  <c r="AA34" i="107"/>
  <c r="AH25" i="107"/>
  <c r="AD9" i="107"/>
  <c r="AI28" i="107"/>
  <c r="X11" i="107"/>
  <c r="AF19" i="107"/>
  <c r="AE36" i="107"/>
  <c r="AB42" i="107"/>
  <c r="AI33" i="107"/>
  <c r="AB39" i="107"/>
  <c r="AI30" i="107"/>
  <c r="AJ44" i="107"/>
  <c r="AA10" i="107"/>
  <c r="AF34" i="107"/>
  <c r="AG45" i="107"/>
  <c r="AH34" i="107"/>
  <c r="Z26" i="107"/>
  <c r="AF14" i="107"/>
  <c r="Y23" i="107"/>
  <c r="AD8" i="107"/>
  <c r="AC38" i="107"/>
  <c r="AJ29" i="107"/>
  <c r="X42" i="107"/>
  <c r="AE30" i="107"/>
  <c r="AF36" i="107"/>
  <c r="X28" i="107"/>
  <c r="AH12" i="107"/>
  <c r="AA21" i="107"/>
  <c r="Z43" i="107"/>
  <c r="AD22" i="107"/>
  <c r="AF13" i="107"/>
  <c r="Y22" i="107"/>
  <c r="AC12" i="107"/>
  <c r="AD32" i="107"/>
  <c r="AB44" i="107"/>
  <c r="Z34" i="107"/>
  <c r="AG25" i="107"/>
  <c r="Y15" i="107"/>
  <c r="AG23" i="107"/>
  <c r="AH9" i="107"/>
  <c r="AD6" i="107"/>
  <c r="W16" i="107"/>
  <c r="AE24" i="107"/>
  <c r="AK33" i="107"/>
  <c r="AD10" i="107"/>
  <c r="AK22" i="107"/>
  <c r="AA16" i="107"/>
  <c r="AG32" i="107"/>
  <c r="AH20" i="107"/>
  <c r="AB17" i="107"/>
  <c r="AD43" i="107"/>
  <c r="AJ22" i="107"/>
  <c r="AK39" i="107"/>
  <c r="AA13" i="107"/>
  <c r="AB13" i="107"/>
  <c r="W36" i="107"/>
  <c r="AF18" i="107"/>
  <c r="Z8" i="107"/>
  <c r="AF25" i="107"/>
  <c r="AE10" i="107"/>
  <c r="X19" i="107"/>
  <c r="AC34" i="107"/>
  <c r="AJ42" i="107"/>
  <c r="AB34" i="107"/>
  <c r="AI25" i="107"/>
  <c r="Z35" i="107"/>
  <c r="AG38" i="107"/>
  <c r="AK27" i="107"/>
  <c r="AB31" i="107"/>
  <c r="AG21" i="107"/>
  <c r="Z17" i="107"/>
  <c r="AH44" i="107"/>
  <c r="AG27" i="107"/>
  <c r="Z33" i="107"/>
  <c r="AI11" i="107"/>
  <c r="Y12" i="107"/>
  <c r="AK24" i="107"/>
  <c r="Z40" i="107"/>
  <c r="AB26" i="107"/>
  <c r="Y36" i="107"/>
  <c r="AI43" i="107"/>
  <c r="Y41" i="107"/>
  <c r="AA27" i="107"/>
  <c r="AI17" i="107"/>
  <c r="W11" i="107"/>
  <c r="AA12" i="107"/>
  <c r="AE33" i="107"/>
  <c r="AG37" i="107"/>
  <c r="AC6" i="107"/>
  <c r="W17" i="107"/>
  <c r="AC30" i="107"/>
  <c r="AK17" i="107"/>
  <c r="AE12" i="107"/>
  <c r="Z23" i="107"/>
  <c r="AK20" i="107"/>
  <c r="AA42" i="107"/>
  <c r="AD38" i="107"/>
  <c r="AJ28" i="107"/>
  <c r="W13" i="107"/>
  <c r="AF22" i="107"/>
  <c r="X12" i="107"/>
  <c r="AC9" i="107"/>
  <c r="Z19" i="107"/>
  <c r="AC31" i="107"/>
  <c r="AG19" i="107"/>
  <c r="AG18" i="107"/>
  <c r="AG7" i="107"/>
  <c r="AC41" i="107"/>
  <c r="X41" i="107"/>
  <c r="AH23" i="107"/>
  <c r="AH46" i="107"/>
  <c r="AB41" i="107"/>
  <c r="AE27" i="107"/>
  <c r="AG9" i="107"/>
  <c r="AA40" i="107"/>
  <c r="AG26" i="107"/>
  <c r="AE13" i="107"/>
  <c r="Y34" i="107"/>
  <c r="AH22" i="107"/>
  <c r="Z15" i="107"/>
  <c r="AH30" i="107"/>
  <c r="Z21" i="107"/>
  <c r="AH8" i="107"/>
  <c r="Y45" i="107"/>
  <c r="AC43" i="107"/>
  <c r="AB27" i="107"/>
  <c r="AJ37" i="107"/>
  <c r="AD42" i="107"/>
  <c r="AC10" i="107"/>
  <c r="AF40" i="107"/>
  <c r="AD20" i="107"/>
  <c r="X17" i="107"/>
  <c r="AC14" i="107"/>
  <c r="AD16" i="107"/>
  <c r="X36" i="107"/>
  <c r="W8" i="107"/>
  <c r="AK42" i="107"/>
  <c r="AA30" i="107"/>
  <c r="X24" i="107"/>
  <c r="AA18" i="107"/>
  <c r="AG43" i="107"/>
  <c r="AF26" i="107"/>
  <c r="Y32" i="107"/>
  <c r="AK13" i="107"/>
  <c r="Z13" i="107"/>
  <c r="AA32" i="107"/>
  <c r="Y39" i="107"/>
  <c r="AI46" i="107"/>
  <c r="W34" i="107"/>
  <c r="AH42" i="107"/>
  <c r="AJ38" i="107"/>
  <c r="X40" i="107"/>
  <c r="Y6" i="107"/>
  <c r="AK19" i="107"/>
  <c r="Y13" i="107"/>
  <c r="AH18" i="107"/>
  <c r="AA29" i="107"/>
  <c r="AE35" i="107"/>
  <c r="X8" i="107"/>
  <c r="X18" i="107"/>
  <c r="AG34" i="107"/>
  <c r="X20" i="107"/>
  <c r="AG14" i="107"/>
  <c r="AA24" i="107"/>
  <c r="Z25" i="107"/>
  <c r="W38" i="107"/>
  <c r="AC37" i="107"/>
  <c r="AI27" i="107"/>
  <c r="X14" i="107"/>
  <c r="AH24" i="107"/>
  <c r="Z14" i="107"/>
  <c r="AG10" i="107"/>
  <c r="AA20" i="107"/>
  <c r="AK36" i="107"/>
  <c r="AK23" i="107"/>
  <c r="AI20" i="107"/>
  <c r="AG22" i="107"/>
  <c r="Y37" i="107"/>
  <c r="AF12" i="107"/>
  <c r="AC26" i="107"/>
  <c r="W35" i="107"/>
  <c r="AD39" i="107"/>
  <c r="AF8" i="107"/>
  <c r="AD15" i="107"/>
  <c r="AE44" i="107"/>
  <c r="Y14" i="107"/>
  <c r="Y35" i="107"/>
  <c r="AH36" i="107"/>
  <c r="AD14" i="107"/>
  <c r="AH17" i="107"/>
  <c r="AK10" i="107"/>
  <c r="AC21" i="107"/>
  <c r="AH37" i="107"/>
  <c r="AD35" i="107"/>
  <c r="AF39" i="107"/>
  <c r="AH21" i="107"/>
  <c r="AA38" i="107"/>
  <c r="AD25" i="107"/>
  <c r="AE31" i="107"/>
  <c r="AB46" i="107"/>
  <c r="AJ14" i="107"/>
  <c r="W20" i="107"/>
  <c r="Z28" i="107"/>
  <c r="W31" i="107"/>
  <c r="AA44" i="107"/>
  <c r="AD13" i="107"/>
  <c r="AC42" i="107"/>
  <c r="X29" i="107"/>
  <c r="AH14" i="107"/>
  <c r="AF11" i="107"/>
  <c r="W45" i="107"/>
  <c r="AA46" i="107"/>
  <c r="Z29" i="107"/>
  <c r="AH27" i="107"/>
  <c r="AB19" i="107"/>
  <c r="AF42" i="107"/>
  <c r="AE25" i="107"/>
  <c r="X31" i="107"/>
  <c r="X16" i="107"/>
  <c r="AA14" i="107"/>
  <c r="AI40" i="107"/>
  <c r="W37" i="107"/>
  <c r="AH45" i="107"/>
  <c r="AJ31" i="107"/>
  <c r="AG41" i="107"/>
  <c r="AB30" i="107"/>
  <c r="AK37" i="107"/>
  <c r="AE7" i="107"/>
  <c r="X22" i="107"/>
  <c r="AA15" i="107"/>
  <c r="X6" i="107"/>
  <c r="AB43" i="107"/>
  <c r="AD34" i="107"/>
  <c r="AB9" i="107"/>
  <c r="Y19" i="107"/>
  <c r="AK38" i="107"/>
  <c r="AF24" i="107"/>
  <c r="AH15" i="107"/>
  <c r="AB25" i="107"/>
  <c r="AJ41" i="107"/>
  <c r="AH33" i="107"/>
  <c r="AB36" i="107"/>
  <c r="AH26" i="107"/>
  <c r="Z16" i="107"/>
  <c r="Z27" i="107"/>
  <c r="AB16" i="107"/>
  <c r="AH11" i="107"/>
  <c r="AB21" i="107"/>
  <c r="AE43" i="107"/>
  <c r="AI36" i="107"/>
  <c r="X25" i="107"/>
  <c r="AI32" i="107"/>
  <c r="AJ32" i="107"/>
  <c r="Y21" i="107"/>
  <c r="AG30" i="107"/>
  <c r="AD26" i="107"/>
  <c r="W22" i="107"/>
  <c r="AE17" i="107"/>
  <c r="AF17" i="107"/>
  <c r="W9" i="107"/>
  <c r="AC18" i="107"/>
  <c r="AF28" i="107"/>
  <c r="AB14" i="107"/>
  <c r="AD45" i="107"/>
  <c r="AH19" i="107"/>
  <c r="AI24" i="107"/>
  <c r="AJ12" i="107"/>
  <c r="Y20" i="107"/>
  <c r="AI38" i="107"/>
  <c r="AE9" i="107"/>
  <c r="AG40" i="107"/>
  <c r="AB37" i="107"/>
  <c r="AG20" i="107"/>
  <c r="AJ35" i="107"/>
  <c r="AB7" i="107"/>
  <c r="AI13" i="107"/>
  <c r="AK18" i="107"/>
  <c r="X32" i="107"/>
  <c r="W40" i="107"/>
  <c r="Y38" i="107"/>
  <c r="AB40" i="107"/>
  <c r="AG12" i="107"/>
  <c r="AI41" i="107"/>
  <c r="W42" i="107"/>
  <c r="AJ45" i="107"/>
  <c r="AF23" i="107"/>
  <c r="AB38" i="107"/>
  <c r="AJ43" i="107"/>
  <c r="AI26" i="107"/>
  <c r="AB24" i="107"/>
  <c r="AC16" i="107"/>
  <c r="X45" i="107"/>
  <c r="AJ34" i="107"/>
  <c r="AG44" i="107"/>
  <c r="AH29" i="107"/>
  <c r="AF16" i="107"/>
  <c r="X26" i="107"/>
  <c r="AI35" i="107"/>
  <c r="X9" i="107"/>
  <c r="Z24" i="107"/>
  <c r="AE19" i="107"/>
  <c r="AB11" i="107"/>
  <c r="AI34" i="107"/>
  <c r="AC33" i="107"/>
  <c r="AF10" i="107"/>
  <c r="Z20" i="107"/>
  <c r="Z6" i="107"/>
  <c r="AI16" i="107"/>
  <c r="AB12" i="107"/>
  <c r="AA45" i="107"/>
  <c r="AD29" i="107"/>
  <c r="AA35" i="107"/>
  <c r="W7" i="107"/>
  <c r="AA17" i="107"/>
  <c r="AD31" i="107"/>
  <c r="AD18" i="107"/>
  <c r="AI12" i="107"/>
  <c r="AC22" i="107"/>
  <c r="Z38" i="107"/>
  <c r="W19" i="107"/>
  <c r="AF29" i="107"/>
  <c r="AF45" i="107"/>
  <c r="AC8" i="107"/>
  <c r="AK34" i="107"/>
  <c r="AI21" i="107"/>
  <c r="Z41" i="107"/>
  <c r="AC40" i="107"/>
  <c r="AE11" i="107"/>
  <c r="AC19" i="107"/>
  <c r="AC25" i="107"/>
  <c r="Z12" i="107"/>
  <c r="AB45" i="107"/>
  <c r="AA33" i="107"/>
  <c r="AI10" i="107"/>
  <c r="AG42" i="107"/>
  <c r="AF30" i="107"/>
  <c r="AI18" i="107"/>
  <c r="AG15" i="107"/>
  <c r="AG8" i="107"/>
  <c r="W27" i="107"/>
  <c r="AG13" i="107"/>
  <c r="AD7" i="107"/>
  <c r="AJ10" i="107"/>
  <c r="Y25" i="107"/>
  <c r="Y11" i="107"/>
  <c r="Z44" i="107"/>
  <c r="AE20" i="107"/>
  <c r="X10" i="107"/>
  <c r="AH10" i="107"/>
  <c r="AK16" i="107"/>
  <c r="AH40" i="107"/>
  <c r="AJ39" i="107"/>
  <c r="AC45" i="107"/>
  <c r="AA8" i="107"/>
  <c r="AK26" i="107"/>
  <c r="Z36" i="107"/>
  <c r="AH41" i="107"/>
  <c r="X33" i="107"/>
  <c r="AE18" i="107"/>
  <c r="AH32" i="107"/>
  <c r="AE42" i="107"/>
  <c r="AG28" i="107"/>
  <c r="AH43" i="107"/>
  <c r="AC44" i="107"/>
  <c r="AG33" i="107"/>
  <c r="AC11" i="107"/>
  <c r="AA25" i="107"/>
  <c r="AI23" i="107"/>
  <c r="AF15" i="107"/>
  <c r="AA26" i="107"/>
  <c r="AA31" i="107"/>
  <c r="AG11" i="107"/>
  <c r="AB22" i="107"/>
  <c r="Z9" i="107"/>
  <c r="AF7" i="107"/>
  <c r="AJ17" i="107"/>
  <c r="AJ20" i="107"/>
  <c r="W41" i="107"/>
  <c r="Y33" i="107"/>
  <c r="AB8" i="107"/>
  <c r="AB18" i="107"/>
  <c r="AH35" i="107"/>
  <c r="AF20" i="107"/>
  <c r="AJ13" i="107"/>
  <c r="AD23" i="107"/>
  <c r="AG29" i="107"/>
  <c r="X7" i="107"/>
  <c r="AJ33" i="107"/>
  <c r="W23" i="107"/>
  <c r="AA7" i="107"/>
  <c r="X13" i="107"/>
  <c r="Z39" i="107"/>
  <c r="AJ16" i="107"/>
  <c r="AC28" i="107"/>
  <c r="AA28" i="107"/>
  <c r="AJ21" i="107"/>
  <c r="AA39" i="107"/>
  <c r="X37" i="107"/>
  <c r="AD36" i="107"/>
  <c r="Z31" i="107"/>
  <c r="Z46" i="107"/>
  <c r="AE45" i="107"/>
  <c r="AG31" i="107"/>
  <c r="AF27" i="107"/>
  <c r="AE14" i="107"/>
  <c r="AF32" i="107"/>
  <c r="AB29" i="107"/>
  <c r="Y24" i="107"/>
  <c r="AF44" i="107"/>
  <c r="Y29" i="107"/>
  <c r="AC23" i="107"/>
  <c r="Y9" i="107"/>
  <c r="Z42" i="107"/>
  <c r="AF9" i="107"/>
  <c r="AK14" i="107"/>
  <c r="W12" i="107"/>
  <c r="W24" i="107"/>
  <c r="AD19" i="107"/>
  <c r="AJ25" i="107"/>
  <c r="AD33" i="107"/>
  <c r="X15" i="107"/>
  <c r="AI29" i="107"/>
  <c r="AB35" i="107"/>
  <c r="W10" i="107"/>
  <c r="AI22" i="107"/>
  <c r="AA41" i="107"/>
  <c r="Z37" i="107"/>
  <c r="X23" i="107"/>
  <c r="AA43" i="107"/>
  <c r="AH16" i="107"/>
  <c r="AC46" i="107"/>
  <c r="AI37" i="107"/>
  <c r="AI39" i="107"/>
  <c r="AK25" i="107"/>
  <c r="Y26" i="107"/>
  <c r="AI15" i="107"/>
  <c r="X21" i="107"/>
  <c r="AE46" i="107"/>
  <c r="AE39" i="107"/>
  <c r="AK11" i="107"/>
  <c r="W6" i="107"/>
  <c r="Y18" i="107"/>
  <c r="Y46" i="107"/>
  <c r="AE16" i="107"/>
  <c r="AG46" i="107"/>
  <c r="W25" i="107"/>
  <c r="AF21" i="107"/>
  <c r="AE28" i="107"/>
  <c r="AI31" i="107"/>
  <c r="AH31" i="107"/>
  <c r="AE32" i="107"/>
  <c r="X34" i="107"/>
  <c r="AD24" i="107"/>
  <c r="AD27" i="107"/>
  <c r="AK30" i="107"/>
  <c r="Z32" i="107"/>
  <c r="AG17" i="107"/>
  <c r="AJ46" i="107"/>
  <c r="AA6" i="107"/>
  <c r="AD28" i="107"/>
  <c r="AK45" i="107"/>
  <c r="AC29" i="107"/>
  <c r="Y10" i="107"/>
  <c r="AK15" i="107"/>
  <c r="AD11" i="107"/>
  <c r="AG16" i="107"/>
  <c r="AK29" i="107"/>
  <c r="AE21" i="107"/>
  <c r="Y8" i="107"/>
  <c r="AC15" i="107"/>
  <c r="Y27" i="107"/>
  <c r="AG35" i="107"/>
  <c r="AA23" i="107"/>
  <c r="AJ5" i="88"/>
  <c r="AC5" i="88"/>
  <c r="S3" i="73"/>
  <c r="V2" i="91"/>
  <c r="AJ5" i="91"/>
  <c r="AB5" i="91"/>
  <c r="AH5" i="91"/>
  <c r="AE5" i="91"/>
  <c r="AC5" i="91"/>
  <c r="Z5" i="91"/>
  <c r="W5" i="91"/>
  <c r="AF5" i="91"/>
  <c r="AA5" i="91"/>
  <c r="X5" i="91"/>
  <c r="AI5" i="91"/>
  <c r="Y5" i="91"/>
  <c r="V5" i="91"/>
  <c r="AG5" i="91"/>
  <c r="AD5" i="91"/>
  <c r="V2" i="88"/>
  <c r="AD5" i="88"/>
  <c r="Z5" i="88"/>
  <c r="W5" i="88"/>
  <c r="AF5" i="88"/>
  <c r="AB5" i="88"/>
  <c r="AI5" i="88"/>
  <c r="V2" i="87"/>
  <c r="X5" i="87"/>
  <c r="AI5" i="87"/>
  <c r="AH5" i="87"/>
  <c r="W5" i="87"/>
  <c r="AA5" i="87"/>
  <c r="Z5" i="87"/>
  <c r="AE5" i="87"/>
  <c r="AF5" i="87"/>
  <c r="AC5" i="87"/>
  <c r="V5" i="87"/>
  <c r="S5" i="87" s="1"/>
  <c r="AD5" i="87"/>
  <c r="AG5" i="87"/>
  <c r="AJ5" i="87"/>
  <c r="AB5" i="87"/>
  <c r="Y5" i="87"/>
  <c r="AE5" i="88"/>
  <c r="Y5" i="88"/>
  <c r="AA5" i="88"/>
  <c r="AH5" i="88"/>
  <c r="X5" i="88"/>
  <c r="S4" i="85"/>
  <c r="S4" i="84"/>
  <c r="S3" i="80"/>
  <c r="S4" i="80" s="1"/>
  <c r="S3" i="81"/>
  <c r="S4" i="81" s="1"/>
  <c r="S3" i="72"/>
  <c r="N9" i="55"/>
  <c r="W5" i="107" l="1"/>
  <c r="X4" i="107" s="1"/>
  <c r="S5" i="88"/>
  <c r="S3" i="59"/>
  <c r="S3" i="64"/>
  <c r="S4" i="64" s="1"/>
  <c r="S3" i="66"/>
  <c r="S4" i="66" s="1"/>
  <c r="S3" i="60"/>
  <c r="S4" i="60" s="1"/>
  <c r="S4" i="73"/>
  <c r="S5" i="91"/>
  <c r="AB6" i="91"/>
  <c r="AH6" i="91"/>
  <c r="AE6" i="91"/>
  <c r="AF6" i="91"/>
  <c r="Z6" i="91"/>
  <c r="W6" i="91"/>
  <c r="AC6" i="91"/>
  <c r="AA6" i="91"/>
  <c r="AG6" i="91"/>
  <c r="AD6" i="91"/>
  <c r="X6" i="91"/>
  <c r="Y6" i="91"/>
  <c r="V6" i="91"/>
  <c r="AJ6" i="91"/>
  <c r="AI6" i="91"/>
  <c r="AH6" i="88"/>
  <c r="V6" i="88"/>
  <c r="AC6" i="88"/>
  <c r="AG6" i="88"/>
  <c r="AJ6" i="88"/>
  <c r="Z6" i="88"/>
  <c r="X6" i="88"/>
  <c r="AB6" i="88"/>
  <c r="AE6" i="88"/>
  <c r="AD6" i="88"/>
  <c r="W6" i="88"/>
  <c r="AI6" i="88"/>
  <c r="AF6" i="88"/>
  <c r="Y6" i="88"/>
  <c r="AA6" i="88"/>
  <c r="AI6" i="87"/>
  <c r="AH6" i="87"/>
  <c r="AC6" i="87"/>
  <c r="AD6" i="87"/>
  <c r="AB6" i="87"/>
  <c r="Y6" i="87"/>
  <c r="X6" i="87"/>
  <c r="V6" i="87"/>
  <c r="S6" i="87" s="1"/>
  <c r="AE6" i="87"/>
  <c r="Z6" i="87"/>
  <c r="AG6" i="87"/>
  <c r="AJ6" i="87"/>
  <c r="AA6" i="87"/>
  <c r="W6" i="87"/>
  <c r="AF6" i="87"/>
  <c r="V2" i="84"/>
  <c r="AA5" i="84"/>
  <c r="W5" i="84"/>
  <c r="Z5" i="84"/>
  <c r="AJ5" i="84"/>
  <c r="AG5" i="84"/>
  <c r="AD5" i="84"/>
  <c r="V5" i="84"/>
  <c r="AF5" i="84"/>
  <c r="AB5" i="84"/>
  <c r="AI5" i="84"/>
  <c r="AE5" i="84"/>
  <c r="AH5" i="84"/>
  <c r="Y5" i="84"/>
  <c r="AC5" i="84"/>
  <c r="X5" i="84"/>
  <c r="S2" i="80"/>
  <c r="V2" i="80" s="1"/>
  <c r="AC6" i="80" s="1"/>
  <c r="S2" i="73"/>
  <c r="S2" i="58"/>
  <c r="S3" i="70"/>
  <c r="S4" i="70" s="1"/>
  <c r="S2" i="66"/>
  <c r="V2" i="66" s="1"/>
  <c r="S3" i="67"/>
  <c r="S4" i="67" s="1"/>
  <c r="S4" i="72"/>
  <c r="S3" i="69"/>
  <c r="S4" i="69" s="1"/>
  <c r="S2" i="61"/>
  <c r="S2" i="60"/>
  <c r="V2" i="60" s="1"/>
  <c r="S3" i="61"/>
  <c r="S4" i="61" s="1"/>
  <c r="S3" i="58"/>
  <c r="S3" i="63"/>
  <c r="S4" i="63" s="1"/>
  <c r="R29" i="55" l="1"/>
  <c r="AH6" i="66"/>
  <c r="X6" i="60"/>
  <c r="S6" i="91"/>
  <c r="O26" i="55" s="1"/>
  <c r="O27" i="55" s="1"/>
  <c r="V4" i="104" s="1"/>
  <c r="AJ6" i="80"/>
  <c r="S6" i="88"/>
  <c r="L26" i="55" s="1"/>
  <c r="L27" i="55" s="1"/>
  <c r="V4" i="102" s="1"/>
  <c r="S5" i="84"/>
  <c r="I25" i="55" s="1"/>
  <c r="V2" i="85"/>
  <c r="AE5" i="85"/>
  <c r="AF5" i="85"/>
  <c r="AI5" i="85"/>
  <c r="AG5" i="85"/>
  <c r="W5" i="85"/>
  <c r="AA5" i="85"/>
  <c r="AH5" i="85"/>
  <c r="AC5" i="85"/>
  <c r="V5" i="85"/>
  <c r="Y5" i="85"/>
  <c r="AJ5" i="85"/>
  <c r="AB5" i="85"/>
  <c r="Z5" i="85"/>
  <c r="X5" i="85"/>
  <c r="AD5" i="85"/>
  <c r="AG6" i="84"/>
  <c r="AJ6" i="84"/>
  <c r="Y6" i="84"/>
  <c r="AD6" i="84"/>
  <c r="AB6" i="84"/>
  <c r="V6" i="84"/>
  <c r="X6" i="84"/>
  <c r="AF6" i="84"/>
  <c r="AA6" i="84"/>
  <c r="W6" i="84"/>
  <c r="AH6" i="84"/>
  <c r="AE6" i="84"/>
  <c r="Z6" i="84"/>
  <c r="AC6" i="84"/>
  <c r="AI6" i="84"/>
  <c r="AH5" i="80"/>
  <c r="AJ5" i="80"/>
  <c r="AB6" i="80"/>
  <c r="X6" i="80"/>
  <c r="W5" i="80"/>
  <c r="AF6" i="80"/>
  <c r="AH6" i="80"/>
  <c r="AE5" i="80"/>
  <c r="AA5" i="80"/>
  <c r="V5" i="80"/>
  <c r="AF5" i="80"/>
  <c r="AI5" i="80"/>
  <c r="AA6" i="80"/>
  <c r="AG5" i="80"/>
  <c r="X5" i="80"/>
  <c r="AE6" i="80"/>
  <c r="V6" i="80"/>
  <c r="Z5" i="80"/>
  <c r="Y5" i="80"/>
  <c r="Z6" i="80"/>
  <c r="AC5" i="80"/>
  <c r="Y6" i="80"/>
  <c r="AI6" i="80"/>
  <c r="AD5" i="80"/>
  <c r="W6" i="80"/>
  <c r="AD6" i="80"/>
  <c r="AG6" i="80"/>
  <c r="AB5" i="80"/>
  <c r="S2" i="81"/>
  <c r="S2" i="72"/>
  <c r="AI5" i="72" s="1"/>
  <c r="X5" i="66"/>
  <c r="AI6" i="66"/>
  <c r="AJ6" i="66"/>
  <c r="AD6" i="66"/>
  <c r="V6" i="66"/>
  <c r="AH5" i="66"/>
  <c r="Z6" i="66"/>
  <c r="Y6" i="66"/>
  <c r="AE5" i="66"/>
  <c r="AA6" i="66"/>
  <c r="AD5" i="66"/>
  <c r="AF5" i="66"/>
  <c r="AG5" i="66"/>
  <c r="AC6" i="66"/>
  <c r="AG5" i="60"/>
  <c r="AH5" i="60"/>
  <c r="Z6" i="60"/>
  <c r="AJ6" i="60"/>
  <c r="W5" i="66"/>
  <c r="X6" i="66"/>
  <c r="Z5" i="66"/>
  <c r="AA5" i="60"/>
  <c r="AE6" i="66"/>
  <c r="AG6" i="66"/>
  <c r="W6" i="66"/>
  <c r="Y5" i="66"/>
  <c r="AB6" i="66"/>
  <c r="V2" i="61"/>
  <c r="AI6" i="61" s="1"/>
  <c r="X5" i="61"/>
  <c r="Y5" i="61"/>
  <c r="S2" i="70"/>
  <c r="S2" i="69"/>
  <c r="V2" i="69" s="1"/>
  <c r="AB6" i="69" s="1"/>
  <c r="AC5" i="61"/>
  <c r="AI5" i="61"/>
  <c r="AD6" i="60"/>
  <c r="AF6" i="66"/>
  <c r="AA5" i="66"/>
  <c r="AB5" i="66"/>
  <c r="AF6" i="60"/>
  <c r="V5" i="66"/>
  <c r="AC5" i="66"/>
  <c r="AI5" i="66"/>
  <c r="AJ5" i="66"/>
  <c r="AC6" i="60"/>
  <c r="AG6" i="60"/>
  <c r="AB6" i="60"/>
  <c r="AA5" i="61"/>
  <c r="W5" i="60"/>
  <c r="AI5" i="60"/>
  <c r="AE5" i="60"/>
  <c r="Y5" i="60"/>
  <c r="W6" i="60"/>
  <c r="Y6" i="60"/>
  <c r="AE6" i="60"/>
  <c r="Z5" i="60"/>
  <c r="AB5" i="61"/>
  <c r="AD5" i="61"/>
  <c r="AG5" i="61"/>
  <c r="V5" i="60"/>
  <c r="X5" i="60"/>
  <c r="AA6" i="60"/>
  <c r="AH6" i="60"/>
  <c r="Z5" i="61"/>
  <c r="AJ5" i="61"/>
  <c r="AD5" i="60"/>
  <c r="AF5" i="60"/>
  <c r="AI6" i="60"/>
  <c r="AB5" i="60"/>
  <c r="AE5" i="61"/>
  <c r="V5" i="61"/>
  <c r="AH5" i="61"/>
  <c r="V6" i="60"/>
  <c r="AC5" i="60"/>
  <c r="AJ5" i="60"/>
  <c r="AF5" i="61"/>
  <c r="W5" i="61"/>
  <c r="S2" i="63"/>
  <c r="S2" i="59"/>
  <c r="S2" i="64"/>
  <c r="X5" i="69"/>
  <c r="S2" i="67"/>
  <c r="W47" i="104" l="1"/>
  <c r="AA47" i="104"/>
  <c r="AE47" i="104"/>
  <c r="Y47" i="104"/>
  <c r="AC47" i="104"/>
  <c r="AG47" i="104"/>
  <c r="AK47" i="104"/>
  <c r="Z48" i="104"/>
  <c r="AD48" i="104"/>
  <c r="AH48" i="104"/>
  <c r="W49" i="104"/>
  <c r="AA49" i="104"/>
  <c r="AE49" i="104"/>
  <c r="AI49" i="104"/>
  <c r="X50" i="104"/>
  <c r="AB50" i="104"/>
  <c r="AF50" i="104"/>
  <c r="AJ50" i="104"/>
  <c r="Y51" i="104"/>
  <c r="AC51" i="104"/>
  <c r="AG51" i="104"/>
  <c r="AK51" i="104"/>
  <c r="Z52" i="104"/>
  <c r="AD52" i="104"/>
  <c r="AH52" i="104"/>
  <c r="W53" i="104"/>
  <c r="AA53" i="104"/>
  <c r="AE53" i="104"/>
  <c r="AI53" i="104"/>
  <c r="X54" i="104"/>
  <c r="AB54" i="104"/>
  <c r="AF54" i="104"/>
  <c r="AJ54" i="104"/>
  <c r="Y55" i="104"/>
  <c r="AC55" i="104"/>
  <c r="AG55" i="104"/>
  <c r="AK55" i="104"/>
  <c r="Z56" i="104"/>
  <c r="AD56" i="104"/>
  <c r="AH56" i="104"/>
  <c r="AI47" i="104"/>
  <c r="AB48" i="104"/>
  <c r="AJ48" i="104"/>
  <c r="AC49" i="104"/>
  <c r="AK49" i="104"/>
  <c r="AD50" i="104"/>
  <c r="W51" i="104"/>
  <c r="AE51" i="104"/>
  <c r="X52" i="104"/>
  <c r="AF52" i="104"/>
  <c r="Y53" i="104"/>
  <c r="AG53" i="104"/>
  <c r="Z54" i="104"/>
  <c r="AH54" i="104"/>
  <c r="AA55" i="104"/>
  <c r="AI55" i="104"/>
  <c r="AB56" i="104"/>
  <c r="AJ56" i="104"/>
  <c r="Z47" i="104"/>
  <c r="AD47" i="104"/>
  <c r="AH47" i="104"/>
  <c r="W48" i="104"/>
  <c r="AA48" i="104"/>
  <c r="AE48" i="104"/>
  <c r="AI48" i="104"/>
  <c r="X49" i="104"/>
  <c r="AB49" i="104"/>
  <c r="AF49" i="104"/>
  <c r="AJ49" i="104"/>
  <c r="Y50" i="104"/>
  <c r="AC50" i="104"/>
  <c r="AG50" i="104"/>
  <c r="AK50" i="104"/>
  <c r="Z51" i="104"/>
  <c r="AD51" i="104"/>
  <c r="AH51" i="104"/>
  <c r="W52" i="104"/>
  <c r="AA52" i="104"/>
  <c r="AE52" i="104"/>
  <c r="AI52" i="104"/>
  <c r="X53" i="104"/>
  <c r="AB53" i="104"/>
  <c r="AF53" i="104"/>
  <c r="AJ53" i="104"/>
  <c r="Y54" i="104"/>
  <c r="AC54" i="104"/>
  <c r="AG54" i="104"/>
  <c r="AK54" i="104"/>
  <c r="Z55" i="104"/>
  <c r="AD55" i="104"/>
  <c r="AH55" i="104"/>
  <c r="W56" i="104"/>
  <c r="AA56" i="104"/>
  <c r="AE56" i="104"/>
  <c r="AI56" i="104"/>
  <c r="X48" i="104"/>
  <c r="AF48" i="104"/>
  <c r="Y49" i="104"/>
  <c r="AG49" i="104"/>
  <c r="Z50" i="104"/>
  <c r="AH50" i="104"/>
  <c r="AA51" i="104"/>
  <c r="AI51" i="104"/>
  <c r="AB52" i="104"/>
  <c r="AJ52" i="104"/>
  <c r="AC53" i="104"/>
  <c r="AK53" i="104"/>
  <c r="AD54" i="104"/>
  <c r="W55" i="104"/>
  <c r="AE55" i="104"/>
  <c r="X56" i="104"/>
  <c r="AF56" i="104"/>
  <c r="X47" i="104"/>
  <c r="AB47" i="104"/>
  <c r="AF47" i="104"/>
  <c r="AJ47" i="104"/>
  <c r="Y48" i="104"/>
  <c r="AC48" i="104"/>
  <c r="AG48" i="104"/>
  <c r="AK48" i="104"/>
  <c r="Z49" i="104"/>
  <c r="AD49" i="104"/>
  <c r="AH49" i="104"/>
  <c r="W50" i="104"/>
  <c r="AA50" i="104"/>
  <c r="AE50" i="104"/>
  <c r="AI50" i="104"/>
  <c r="X51" i="104"/>
  <c r="AB51" i="104"/>
  <c r="AF51" i="104"/>
  <c r="AJ51" i="104"/>
  <c r="Y52" i="104"/>
  <c r="AC52" i="104"/>
  <c r="AG52" i="104"/>
  <c r="AK52" i="104"/>
  <c r="Z53" i="104"/>
  <c r="AD53" i="104"/>
  <c r="AH53" i="104"/>
  <c r="W54" i="104"/>
  <c r="AA54" i="104"/>
  <c r="AE54" i="104"/>
  <c r="AI54" i="104"/>
  <c r="X55" i="104"/>
  <c r="AB55" i="104"/>
  <c r="AF55" i="104"/>
  <c r="AJ55" i="104"/>
  <c r="Y56" i="104"/>
  <c r="AC56" i="104"/>
  <c r="AG56" i="104"/>
  <c r="AK56" i="104"/>
  <c r="X47" i="102"/>
  <c r="AB47" i="102"/>
  <c r="AF47" i="102"/>
  <c r="AJ47" i="102"/>
  <c r="Y48" i="102"/>
  <c r="AC48" i="102"/>
  <c r="AG48" i="102"/>
  <c r="AK48" i="102"/>
  <c r="Z49" i="102"/>
  <c r="AD49" i="102"/>
  <c r="AH49" i="102"/>
  <c r="W50" i="102"/>
  <c r="AA50" i="102"/>
  <c r="AE50" i="102"/>
  <c r="AI50" i="102"/>
  <c r="X51" i="102"/>
  <c r="AB51" i="102"/>
  <c r="AF51" i="102"/>
  <c r="AJ51" i="102"/>
  <c r="Y52" i="102"/>
  <c r="AC52" i="102"/>
  <c r="AG52" i="102"/>
  <c r="AK52" i="102"/>
  <c r="Z53" i="102"/>
  <c r="AD53" i="102"/>
  <c r="AH53" i="102"/>
  <c r="W54" i="102"/>
  <c r="AA54" i="102"/>
  <c r="AE54" i="102"/>
  <c r="AI54" i="102"/>
  <c r="X55" i="102"/>
  <c r="AB55" i="102"/>
  <c r="AF55" i="102"/>
  <c r="AJ55" i="102"/>
  <c r="Y56" i="102"/>
  <c r="W47" i="102"/>
  <c r="AA47" i="102"/>
  <c r="AE47" i="102"/>
  <c r="AI47" i="102"/>
  <c r="X48" i="102"/>
  <c r="AB48" i="102"/>
  <c r="AF48" i="102"/>
  <c r="AJ48" i="102"/>
  <c r="Y49" i="102"/>
  <c r="AC49" i="102"/>
  <c r="AG49" i="102"/>
  <c r="AK49" i="102"/>
  <c r="Z50" i="102"/>
  <c r="AD50" i="102"/>
  <c r="AH50" i="102"/>
  <c r="W51" i="102"/>
  <c r="AA51" i="102"/>
  <c r="AE51" i="102"/>
  <c r="AI51" i="102"/>
  <c r="X52" i="102"/>
  <c r="AB52" i="102"/>
  <c r="AF52" i="102"/>
  <c r="AJ52" i="102"/>
  <c r="Y53" i="102"/>
  <c r="AC53" i="102"/>
  <c r="AG53" i="102"/>
  <c r="AK53" i="102"/>
  <c r="Z54" i="102"/>
  <c r="AD54" i="102"/>
  <c r="AH54" i="102"/>
  <c r="W55" i="102"/>
  <c r="AA55" i="102"/>
  <c r="AE55" i="102"/>
  <c r="AI55" i="102"/>
  <c r="X56" i="102"/>
  <c r="AB56" i="102"/>
  <c r="AF56" i="102"/>
  <c r="AJ56" i="102"/>
  <c r="AG56" i="102"/>
  <c r="Z47" i="102"/>
  <c r="AD47" i="102"/>
  <c r="AH47" i="102"/>
  <c r="W48" i="102"/>
  <c r="AA48" i="102"/>
  <c r="AE48" i="102"/>
  <c r="AI48" i="102"/>
  <c r="X49" i="102"/>
  <c r="AB49" i="102"/>
  <c r="AF49" i="102"/>
  <c r="AJ49" i="102"/>
  <c r="Y50" i="102"/>
  <c r="AC50" i="102"/>
  <c r="AG50" i="102"/>
  <c r="AK50" i="102"/>
  <c r="Z51" i="102"/>
  <c r="AD51" i="102"/>
  <c r="AH51" i="102"/>
  <c r="W52" i="102"/>
  <c r="AA52" i="102"/>
  <c r="AE52" i="102"/>
  <c r="AI52" i="102"/>
  <c r="X53" i="102"/>
  <c r="AB53" i="102"/>
  <c r="AF53" i="102"/>
  <c r="AJ53" i="102"/>
  <c r="Y54" i="102"/>
  <c r="AC54" i="102"/>
  <c r="AG54" i="102"/>
  <c r="AK54" i="102"/>
  <c r="Z55" i="102"/>
  <c r="AD55" i="102"/>
  <c r="AH55" i="102"/>
  <c r="W56" i="102"/>
  <c r="AA56" i="102"/>
  <c r="Y47" i="102"/>
  <c r="AC47" i="102"/>
  <c r="AG47" i="102"/>
  <c r="AK47" i="102"/>
  <c r="Z48" i="102"/>
  <c r="AD48" i="102"/>
  <c r="AH48" i="102"/>
  <c r="W49" i="102"/>
  <c r="AA49" i="102"/>
  <c r="AE49" i="102"/>
  <c r="AI49" i="102"/>
  <c r="X50" i="102"/>
  <c r="AB50" i="102"/>
  <c r="AF50" i="102"/>
  <c r="AJ50" i="102"/>
  <c r="Y51" i="102"/>
  <c r="AC51" i="102"/>
  <c r="AG51" i="102"/>
  <c r="Z52" i="102"/>
  <c r="AH52" i="102"/>
  <c r="AA53" i="102"/>
  <c r="AI53" i="102"/>
  <c r="AB54" i="102"/>
  <c r="AJ54" i="102"/>
  <c r="AC55" i="102"/>
  <c r="AK55" i="102"/>
  <c r="AD56" i="102"/>
  <c r="AK56" i="102"/>
  <c r="AE56" i="102"/>
  <c r="AK51" i="102"/>
  <c r="AD52" i="102"/>
  <c r="W53" i="102"/>
  <c r="AE53" i="102"/>
  <c r="X54" i="102"/>
  <c r="AF54" i="102"/>
  <c r="Y55" i="102"/>
  <c r="AG55" i="102"/>
  <c r="Z56" i="102"/>
  <c r="AH56" i="102"/>
  <c r="AC56" i="102"/>
  <c r="AI56" i="102"/>
  <c r="AG42" i="102"/>
  <c r="AA19" i="102"/>
  <c r="AF16" i="102"/>
  <c r="X22" i="102"/>
  <c r="AA21" i="102"/>
  <c r="AG24" i="102"/>
  <c r="AF19" i="102"/>
  <c r="AF45" i="102"/>
  <c r="Y12" i="102"/>
  <c r="AD36" i="102"/>
  <c r="AA8" i="102"/>
  <c r="AC38" i="102"/>
  <c r="AE23" i="102"/>
  <c r="AD21" i="102"/>
  <c r="Z27" i="102"/>
  <c r="Y18" i="102"/>
  <c r="AE25" i="102"/>
  <c r="AF32" i="102"/>
  <c r="AD9" i="102"/>
  <c r="AB17" i="102"/>
  <c r="AK28" i="102"/>
  <c r="AH10" i="102"/>
  <c r="AE44" i="102"/>
  <c r="W40" i="102"/>
  <c r="W32" i="102"/>
  <c r="W7" i="102"/>
  <c r="AB43" i="102"/>
  <c r="AI13" i="102"/>
  <c r="AF8" i="102"/>
  <c r="AD26" i="102"/>
  <c r="AG41" i="102"/>
  <c r="Z8" i="102"/>
  <c r="W13" i="102"/>
  <c r="AA38" i="102"/>
  <c r="X19" i="102"/>
  <c r="AH42" i="102"/>
  <c r="Z24" i="102"/>
  <c r="AD30" i="102"/>
  <c r="AK11" i="102"/>
  <c r="AD14" i="102"/>
  <c r="W36" i="102"/>
  <c r="AA11" i="102"/>
  <c r="AG16" i="102"/>
  <c r="AD10" i="102"/>
  <c r="AF31" i="102"/>
  <c r="AE16" i="102"/>
  <c r="AG33" i="102"/>
  <c r="AF34" i="102"/>
  <c r="X38" i="102"/>
  <c r="Z29" i="102"/>
  <c r="AI19" i="102"/>
  <c r="AK26" i="102"/>
  <c r="W28" i="102"/>
  <c r="AJ13" i="102"/>
  <c r="AB11" i="102"/>
  <c r="W43" i="102"/>
  <c r="AE29" i="102"/>
  <c r="Z6" i="102"/>
  <c r="Y46" i="102"/>
  <c r="AF40" i="102"/>
  <c r="AJ12" i="102"/>
  <c r="AJ23" i="102"/>
  <c r="AD28" i="102"/>
  <c r="AB33" i="102"/>
  <c r="AI14" i="102"/>
  <c r="AA20" i="102"/>
  <c r="W12" i="102"/>
  <c r="AC27" i="102"/>
  <c r="AF26" i="102"/>
  <c r="AK15" i="102"/>
  <c r="AI43" i="102"/>
  <c r="X40" i="102"/>
  <c r="AG40" i="102"/>
  <c r="Y34" i="102"/>
  <c r="AF6" i="102"/>
  <c r="X26" i="102"/>
  <c r="AF22" i="102"/>
  <c r="AC36" i="102"/>
  <c r="AD29" i="102"/>
  <c r="AD13" i="102"/>
  <c r="AC42" i="102"/>
  <c r="AB41" i="102"/>
  <c r="AK31" i="102"/>
  <c r="AD19" i="102"/>
  <c r="AH29" i="102"/>
  <c r="AD32" i="102"/>
  <c r="AA26" i="102"/>
  <c r="AB38" i="102"/>
  <c r="AG36" i="102"/>
  <c r="AA15" i="102"/>
  <c r="AB36" i="102"/>
  <c r="Z41" i="102"/>
  <c r="AF17" i="102"/>
  <c r="AI40" i="102"/>
  <c r="AA18" i="102"/>
  <c r="AB32" i="102"/>
  <c r="AD34" i="102"/>
  <c r="AA36" i="102"/>
  <c r="AH27" i="102"/>
  <c r="AB16" i="102"/>
  <c r="AA30" i="102"/>
  <c r="AJ41" i="102"/>
  <c r="AI41" i="102"/>
  <c r="AH33" i="102"/>
  <c r="Z35" i="102"/>
  <c r="AH17" i="102"/>
  <c r="Y27" i="102"/>
  <c r="W41" i="102"/>
  <c r="Y22" i="102"/>
  <c r="AK19" i="102"/>
  <c r="Y19" i="102"/>
  <c r="AJ29" i="102"/>
  <c r="Y39" i="102"/>
  <c r="AH8" i="102"/>
  <c r="AD38" i="102"/>
  <c r="X46" i="102"/>
  <c r="AE31" i="102"/>
  <c r="Y31" i="102"/>
  <c r="AI45" i="102"/>
  <c r="AI17" i="102"/>
  <c r="AE34" i="102"/>
  <c r="X29" i="102"/>
  <c r="AF39" i="102"/>
  <c r="AH22" i="102"/>
  <c r="AF21" i="102"/>
  <c r="AH45" i="102"/>
  <c r="Z40" i="102"/>
  <c r="AE6" i="102"/>
  <c r="X36" i="102"/>
  <c r="AG10" i="102"/>
  <c r="AB10" i="102"/>
  <c r="AK24" i="102"/>
  <c r="AC14" i="102"/>
  <c r="AF9" i="102"/>
  <c r="X15" i="102"/>
  <c r="X17" i="102"/>
  <c r="X16" i="102"/>
  <c r="AC26" i="102"/>
  <c r="AI16" i="102"/>
  <c r="AH31" i="102"/>
  <c r="Y20" i="102"/>
  <c r="AD17" i="102"/>
  <c r="W17" i="102"/>
  <c r="W27" i="102"/>
  <c r="AI26" i="102"/>
  <c r="AK38" i="102"/>
  <c r="AJ28" i="102"/>
  <c r="Z34" i="102"/>
  <c r="AD6" i="102"/>
  <c r="Z30" i="102"/>
  <c r="AA31" i="102"/>
  <c r="AA34" i="102"/>
  <c r="AF23" i="102"/>
  <c r="AC8" i="102"/>
  <c r="AH13" i="102"/>
  <c r="AG12" i="102"/>
  <c r="AD43" i="102"/>
  <c r="Y37" i="102"/>
  <c r="W38" i="102"/>
  <c r="AI29" i="102"/>
  <c r="X27" i="102"/>
  <c r="AA46" i="102"/>
  <c r="AC6" i="102"/>
  <c r="AG43" i="102"/>
  <c r="AK20" i="102"/>
  <c r="AK22" i="102"/>
  <c r="AB15" i="102"/>
  <c r="AJ27" i="102"/>
  <c r="AE15" i="102"/>
  <c r="X43" i="102"/>
  <c r="Z43" i="102"/>
  <c r="AG30" i="102"/>
  <c r="Y28" i="102"/>
  <c r="AE7" i="102"/>
  <c r="AG29" i="102"/>
  <c r="AF29" i="102"/>
  <c r="AA27" i="102"/>
  <c r="Z11" i="102"/>
  <c r="AJ15" i="102"/>
  <c r="AD45" i="102"/>
  <c r="Z16" i="102"/>
  <c r="Y41" i="102"/>
  <c r="AF15" i="102"/>
  <c r="Z38" i="102"/>
  <c r="AK32" i="102"/>
  <c r="AH46" i="102"/>
  <c r="W21" i="102"/>
  <c r="AE19" i="102"/>
  <c r="AD18" i="102"/>
  <c r="AH18" i="102"/>
  <c r="AJ25" i="102"/>
  <c r="AF27" i="102"/>
  <c r="AE17" i="102"/>
  <c r="AI37" i="102"/>
  <c r="AD15" i="102"/>
  <c r="AJ30" i="102"/>
  <c r="AJ43" i="102"/>
  <c r="W42" i="102"/>
  <c r="AH23" i="102"/>
  <c r="AG38" i="102"/>
  <c r="AC13" i="102"/>
  <c r="AH24" i="102"/>
  <c r="AJ45" i="102"/>
  <c r="AK39" i="102"/>
  <c r="AC46" i="102"/>
  <c r="AA9" i="102"/>
  <c r="AC15" i="102"/>
  <c r="AB9" i="102"/>
  <c r="AI35" i="102"/>
  <c r="AJ44" i="102"/>
  <c r="AK23" i="102"/>
  <c r="AI36" i="102"/>
  <c r="AI15" i="102"/>
  <c r="AK44" i="102"/>
  <c r="AJ21" i="102"/>
  <c r="AB12" i="102"/>
  <c r="W18" i="102"/>
  <c r="Y35" i="102"/>
  <c r="AH26" i="102"/>
  <c r="AA41" i="102"/>
  <c r="Y23" i="102"/>
  <c r="Z9" i="102"/>
  <c r="AI27" i="102"/>
  <c r="Y7" i="102"/>
  <c r="AF37" i="102"/>
  <c r="AG26" i="102"/>
  <c r="AC32" i="102"/>
  <c r="Z36" i="102"/>
  <c r="Z37" i="102"/>
  <c r="AF24" i="102"/>
  <c r="AI32" i="102"/>
  <c r="Y42" i="102"/>
  <c r="AE8" i="102"/>
  <c r="X18" i="102"/>
  <c r="AA7" i="102"/>
  <c r="AI12" i="102"/>
  <c r="X41" i="102"/>
  <c r="AC11" i="102"/>
  <c r="AB8" i="102"/>
  <c r="X37" i="102"/>
  <c r="AD16" i="102"/>
  <c r="AA40" i="102"/>
  <c r="AH40" i="102"/>
  <c r="AI42" i="102"/>
  <c r="AJ24" i="102"/>
  <c r="AD27" i="102"/>
  <c r="Z25" i="102"/>
  <c r="AE12" i="102"/>
  <c r="AA29" i="102"/>
  <c r="AA39" i="102"/>
  <c r="AC35" i="102"/>
  <c r="AK43" i="102"/>
  <c r="AB27" i="102"/>
  <c r="AJ11" i="102"/>
  <c r="Z42" i="102"/>
  <c r="AC24" i="102"/>
  <c r="Y45" i="102"/>
  <c r="AE11" i="102"/>
  <c r="AD20" i="102"/>
  <c r="AG32" i="102"/>
  <c r="AE10" i="102"/>
  <c r="AG45" i="102"/>
  <c r="AC39" i="102"/>
  <c r="Z46" i="102"/>
  <c r="AE35" i="102"/>
  <c r="Y21" i="102"/>
  <c r="Y26" i="102"/>
  <c r="AB30" i="102"/>
  <c r="AJ20" i="102"/>
  <c r="AH43" i="102"/>
  <c r="AB22" i="102"/>
  <c r="AD24" i="102"/>
  <c r="X42" i="102"/>
  <c r="W10" i="102"/>
  <c r="AB28" i="102"/>
  <c r="AC30" i="102"/>
  <c r="AC28" i="102"/>
  <c r="AE43" i="102"/>
  <c r="AD44" i="102"/>
  <c r="AB19" i="102"/>
  <c r="X45" i="102"/>
  <c r="W45" i="102"/>
  <c r="W37" i="102"/>
  <c r="AJ35" i="102"/>
  <c r="W6" i="102"/>
  <c r="AI31" i="102"/>
  <c r="Y14" i="102"/>
  <c r="AG11" i="102"/>
  <c r="AB35" i="102"/>
  <c r="Z18" i="102"/>
  <c r="AK46" i="102"/>
  <c r="AG34" i="102"/>
  <c r="AK45" i="102"/>
  <c r="AK14" i="102"/>
  <c r="X32" i="102"/>
  <c r="AK17" i="102"/>
  <c r="AE20" i="102"/>
  <c r="AB42" i="102"/>
  <c r="AC20" i="102"/>
  <c r="W9" i="102"/>
  <c r="AA17" i="102"/>
  <c r="AH37" i="102"/>
  <c r="AA14" i="102"/>
  <c r="X34" i="102"/>
  <c r="AK10" i="102"/>
  <c r="Z23" i="102"/>
  <c r="AD39" i="102"/>
  <c r="Z10" i="102"/>
  <c r="AJ18" i="102"/>
  <c r="AF43" i="102"/>
  <c r="AF46" i="102"/>
  <c r="AC12" i="102"/>
  <c r="X28" i="102"/>
  <c r="AF35" i="102"/>
  <c r="AA24" i="102"/>
  <c r="X30" i="102"/>
  <c r="AB46" i="102"/>
  <c r="AK30" i="102"/>
  <c r="Y24" i="102"/>
  <c r="AD11" i="102"/>
  <c r="AF42" i="102"/>
  <c r="X10" i="102"/>
  <c r="AI11" i="102"/>
  <c r="X6" i="102"/>
  <c r="W39" i="102"/>
  <c r="Y9" i="102"/>
  <c r="AB45" i="102"/>
  <c r="AB44" i="102"/>
  <c r="Z14" i="102"/>
  <c r="X44" i="102"/>
  <c r="AD40" i="102"/>
  <c r="AE33" i="102"/>
  <c r="AB23" i="102"/>
  <c r="AC18" i="102"/>
  <c r="AC45" i="102"/>
  <c r="W29" i="102"/>
  <c r="AF18" i="102"/>
  <c r="Y33" i="102"/>
  <c r="AB14" i="102"/>
  <c r="AB7" i="102"/>
  <c r="AF33" i="102"/>
  <c r="AF13" i="102"/>
  <c r="AF41" i="102"/>
  <c r="W16" i="102"/>
  <c r="Z32" i="102"/>
  <c r="AJ17" i="102"/>
  <c r="Y43" i="102"/>
  <c r="AA16" i="102"/>
  <c r="AC34" i="102"/>
  <c r="AK36" i="102"/>
  <c r="AC9" i="102"/>
  <c r="AD8" i="102"/>
  <c r="AB31" i="102"/>
  <c r="X9" i="102"/>
  <c r="AH39" i="102"/>
  <c r="AG28" i="102"/>
  <c r="Z28" i="102"/>
  <c r="AH30" i="102"/>
  <c r="W26" i="102"/>
  <c r="AH34" i="102"/>
  <c r="AE26" i="102"/>
  <c r="X33" i="102"/>
  <c r="Y6" i="102"/>
  <c r="AI24" i="102"/>
  <c r="AA10" i="102"/>
  <c r="AF7" i="102"/>
  <c r="Z26" i="102"/>
  <c r="Y17" i="102"/>
  <c r="AK37" i="102"/>
  <c r="AI44" i="102"/>
  <c r="X31" i="102"/>
  <c r="AC10" i="102"/>
  <c r="AF14" i="102"/>
  <c r="Z20" i="102"/>
  <c r="AJ38" i="102"/>
  <c r="W33" i="102"/>
  <c r="AE42" i="102"/>
  <c r="Y16" i="102"/>
  <c r="AE32" i="102"/>
  <c r="W22" i="102"/>
  <c r="AK42" i="102"/>
  <c r="AG27" i="102"/>
  <c r="W25" i="102"/>
  <c r="AF12" i="102"/>
  <c r="W35" i="102"/>
  <c r="AG35" i="102"/>
  <c r="AB26" i="102"/>
  <c r="X7" i="102"/>
  <c r="AA43" i="102"/>
  <c r="X13" i="102"/>
  <c r="AF44" i="102"/>
  <c r="Z45" i="102"/>
  <c r="AK33" i="102"/>
  <c r="AI10" i="102"/>
  <c r="AK40" i="102"/>
  <c r="AC25" i="102"/>
  <c r="AD46" i="102"/>
  <c r="AK16" i="102"/>
  <c r="AH20" i="102"/>
  <c r="AH32" i="102"/>
  <c r="AD41" i="102"/>
  <c r="AA23" i="102"/>
  <c r="X12" i="102"/>
  <c r="Y44" i="102"/>
  <c r="AC16" i="102"/>
  <c r="AG9" i="102"/>
  <c r="AG20" i="102"/>
  <c r="AA37" i="102"/>
  <c r="AB24" i="102"/>
  <c r="AF25" i="102"/>
  <c r="AJ46" i="102"/>
  <c r="AE14" i="102"/>
  <c r="AJ37" i="102"/>
  <c r="W11" i="102"/>
  <c r="AB40" i="102"/>
  <c r="AJ10" i="102"/>
  <c r="AG23" i="102"/>
  <c r="AJ31" i="102"/>
  <c r="AH12" i="102"/>
  <c r="AC40" i="102"/>
  <c r="AF38" i="102"/>
  <c r="X25" i="102"/>
  <c r="W24" i="102"/>
  <c r="Y30" i="102"/>
  <c r="AE18" i="102"/>
  <c r="AD25" i="102"/>
  <c r="AC23" i="102"/>
  <c r="W23" i="102"/>
  <c r="AG22" i="102"/>
  <c r="AI46" i="102"/>
  <c r="AK34" i="102"/>
  <c r="AI21" i="102"/>
  <c r="AF28" i="102"/>
  <c r="AH44" i="102"/>
  <c r="Y32" i="102"/>
  <c r="Y29" i="102"/>
  <c r="W20" i="102"/>
  <c r="AG8" i="102"/>
  <c r="AH25" i="102"/>
  <c r="AE37" i="102"/>
  <c r="AC7" i="102"/>
  <c r="AI22" i="102"/>
  <c r="AI33" i="102"/>
  <c r="AD23" i="102"/>
  <c r="Y15" i="102"/>
  <c r="AH19" i="102"/>
  <c r="AJ33" i="102"/>
  <c r="AG15" i="102"/>
  <c r="AE39" i="102"/>
  <c r="AH16" i="102"/>
  <c r="AD42" i="102"/>
  <c r="AG46" i="102"/>
  <c r="AK35" i="102"/>
  <c r="Z15" i="102"/>
  <c r="AC19" i="102"/>
  <c r="AH28" i="102"/>
  <c r="AB29" i="102"/>
  <c r="Z17" i="102"/>
  <c r="AA32" i="102"/>
  <c r="Z39" i="102"/>
  <c r="X39" i="102"/>
  <c r="X11" i="102"/>
  <c r="AJ36" i="102"/>
  <c r="AH36" i="102"/>
  <c r="AC29" i="102"/>
  <c r="AD12" i="102"/>
  <c r="AD37" i="102"/>
  <c r="AC37" i="102"/>
  <c r="AA42" i="102"/>
  <c r="AA6" i="102"/>
  <c r="AC31" i="102"/>
  <c r="Z33" i="102"/>
  <c r="W8" i="102"/>
  <c r="AJ26" i="102"/>
  <c r="AE38" i="102"/>
  <c r="AH15" i="102"/>
  <c r="AI23" i="102"/>
  <c r="AG7" i="102"/>
  <c r="AB25" i="102"/>
  <c r="AI34" i="102"/>
  <c r="AE28" i="102"/>
  <c r="AG17" i="102"/>
  <c r="AB13" i="102"/>
  <c r="Z7" i="102"/>
  <c r="Y36" i="102"/>
  <c r="AA45" i="102"/>
  <c r="W14" i="102"/>
  <c r="AF10" i="102"/>
  <c r="W30" i="102"/>
  <c r="AD22" i="102"/>
  <c r="X35" i="102"/>
  <c r="AJ19" i="102"/>
  <c r="AG25" i="102"/>
  <c r="AH35" i="102"/>
  <c r="AE13" i="102"/>
  <c r="X24" i="102"/>
  <c r="X20" i="102"/>
  <c r="W31" i="102"/>
  <c r="AF11" i="102"/>
  <c r="AB6" i="102"/>
  <c r="AJ42" i="102"/>
  <c r="AE40" i="102"/>
  <c r="X23" i="102"/>
  <c r="AJ34" i="102"/>
  <c r="AH38" i="102"/>
  <c r="X8" i="102"/>
  <c r="AI30" i="102"/>
  <c r="AH11" i="102"/>
  <c r="Z44" i="102"/>
  <c r="AK12" i="102"/>
  <c r="AG31" i="102"/>
  <c r="AH14" i="102"/>
  <c r="AB34" i="102"/>
  <c r="Y40" i="102"/>
  <c r="AA12" i="102"/>
  <c r="AD33" i="102"/>
  <c r="AD7" i="102"/>
  <c r="AB37" i="102"/>
  <c r="AA33" i="102"/>
  <c r="AE21" i="102"/>
  <c r="Y13" i="102"/>
  <c r="Z21" i="102"/>
  <c r="AJ32" i="102"/>
  <c r="W15" i="102"/>
  <c r="AK29" i="102"/>
  <c r="AA28" i="102"/>
  <c r="AA13" i="102"/>
  <c r="AF30" i="102"/>
  <c r="AJ39" i="102"/>
  <c r="AA25" i="102"/>
  <c r="AG44" i="102"/>
  <c r="AG19" i="102"/>
  <c r="Y25" i="102"/>
  <c r="AC43" i="102"/>
  <c r="AG14" i="102"/>
  <c r="AE27" i="102"/>
  <c r="AI38" i="102"/>
  <c r="AE36" i="102"/>
  <c r="AK41" i="102"/>
  <c r="AJ40" i="102"/>
  <c r="AC22" i="102"/>
  <c r="AE24" i="102"/>
  <c r="AC17" i="102"/>
  <c r="Z31" i="102"/>
  <c r="X14" i="102"/>
  <c r="AF20" i="102"/>
  <c r="AB18" i="102"/>
  <c r="AI39" i="102"/>
  <c r="AH21" i="102"/>
  <c r="AG13" i="102"/>
  <c r="AC44" i="102"/>
  <c r="Y8" i="102"/>
  <c r="AK18" i="102"/>
  <c r="AG21" i="102"/>
  <c r="AE30" i="102"/>
  <c r="AE22" i="102"/>
  <c r="AK13" i="102"/>
  <c r="AG18" i="102"/>
  <c r="AE9" i="102"/>
  <c r="AB20" i="102"/>
  <c r="AI20" i="102"/>
  <c r="AJ22" i="102"/>
  <c r="W44" i="102"/>
  <c r="AE46" i="102"/>
  <c r="Y11" i="102"/>
  <c r="AD31" i="102"/>
  <c r="Z19" i="102"/>
  <c r="Z12" i="102"/>
  <c r="AE41" i="102"/>
  <c r="AG37" i="102"/>
  <c r="Z22" i="102"/>
  <c r="AB39" i="102"/>
  <c r="AJ14" i="102"/>
  <c r="AA35" i="102"/>
  <c r="AI28" i="102"/>
  <c r="AI18" i="102"/>
  <c r="W19" i="102"/>
  <c r="Y10" i="102"/>
  <c r="AK21" i="102"/>
  <c r="AD35" i="102"/>
  <c r="AH9" i="102"/>
  <c r="AI25" i="102"/>
  <c r="AE45" i="102"/>
  <c r="AB21" i="102"/>
  <c r="AK25" i="102"/>
  <c r="AA22" i="102"/>
  <c r="X21" i="102"/>
  <c r="AJ16" i="102"/>
  <c r="AA44" i="102"/>
  <c r="AC41" i="102"/>
  <c r="AC21" i="102"/>
  <c r="Z13" i="102"/>
  <c r="W34" i="102"/>
  <c r="AH41" i="102"/>
  <c r="AC33" i="102"/>
  <c r="W46" i="102"/>
  <c r="AF36" i="102"/>
  <c r="Y38" i="102"/>
  <c r="AG39" i="102"/>
  <c r="AK27" i="102"/>
  <c r="AG18" i="104"/>
  <c r="AF10" i="104"/>
  <c r="AG37" i="104"/>
  <c r="AH23" i="104"/>
  <c r="AF9" i="104"/>
  <c r="Z22" i="104"/>
  <c r="AF7" i="104"/>
  <c r="AF33" i="104"/>
  <c r="AG20" i="104"/>
  <c r="AI28" i="104"/>
  <c r="AE7" i="104"/>
  <c r="AG25" i="104"/>
  <c r="X6" i="104"/>
  <c r="AC6" i="104"/>
  <c r="AJ29" i="104"/>
  <c r="AJ46" i="104"/>
  <c r="AK32" i="104"/>
  <c r="AB44" i="104"/>
  <c r="AG44" i="104"/>
  <c r="AA46" i="104"/>
  <c r="AJ32" i="104"/>
  <c r="AK18" i="104"/>
  <c r="W46" i="104"/>
  <c r="AJ12" i="104"/>
  <c r="AD44" i="104"/>
  <c r="AE30" i="104"/>
  <c r="Y30" i="104"/>
  <c r="AI19" i="104"/>
  <c r="AA29" i="104"/>
  <c r="AH13" i="104"/>
  <c r="AG9" i="104"/>
  <c r="AK36" i="104"/>
  <c r="AG42" i="104"/>
  <c r="AG17" i="104"/>
  <c r="AD21" i="104"/>
  <c r="Z42" i="104"/>
  <c r="AF34" i="104"/>
  <c r="AD43" i="104"/>
  <c r="AJ43" i="104"/>
  <c r="AK45" i="104"/>
  <c r="AG34" i="104"/>
  <c r="AF40" i="104"/>
  <c r="AI20" i="104"/>
  <c r="Y11" i="104"/>
  <c r="Z38" i="104"/>
  <c r="AK21" i="104"/>
  <c r="AG36" i="104"/>
  <c r="AH22" i="104"/>
  <c r="AI23" i="104"/>
  <c r="AG15" i="104"/>
  <c r="Y40" i="104"/>
  <c r="AK26" i="104"/>
  <c r="W13" i="104"/>
  <c r="AJ44" i="104"/>
  <c r="X25" i="104"/>
  <c r="AE38" i="104"/>
  <c r="AC9" i="104"/>
  <c r="AH34" i="104"/>
  <c r="Z7" i="104"/>
  <c r="AC26" i="104"/>
  <c r="Y14" i="104"/>
  <c r="X16" i="104"/>
  <c r="Z16" i="104"/>
  <c r="AE40" i="104"/>
  <c r="AH40" i="104"/>
  <c r="AC36" i="104"/>
  <c r="X40" i="104"/>
  <c r="AJ26" i="104"/>
  <c r="W25" i="104"/>
  <c r="AG7" i="104"/>
  <c r="W7" i="104"/>
  <c r="AH37" i="104"/>
  <c r="AJ18" i="104"/>
  <c r="W43" i="104"/>
  <c r="W36" i="104"/>
  <c r="W27" i="104"/>
  <c r="AF11" i="104"/>
  <c r="AI10" i="104"/>
  <c r="W10" i="104"/>
  <c r="X8" i="104"/>
  <c r="AK16" i="104"/>
  <c r="W34" i="104"/>
  <c r="AE21" i="104"/>
  <c r="AB21" i="104"/>
  <c r="AH44" i="104"/>
  <c r="AI30" i="104"/>
  <c r="AJ16" i="104"/>
  <c r="AK43" i="104"/>
  <c r="AB15" i="104"/>
  <c r="AC42" i="104"/>
  <c r="AI41" i="104"/>
  <c r="AA35" i="104"/>
  <c r="AF13" i="104"/>
  <c r="AB42" i="104"/>
  <c r="AC28" i="104"/>
  <c r="AG8" i="104"/>
  <c r="AE41" i="104"/>
  <c r="AK12" i="104"/>
  <c r="AA8" i="104"/>
  <c r="X26" i="104"/>
  <c r="AF21" i="104"/>
  <c r="AB45" i="104"/>
  <c r="AF44" i="104"/>
  <c r="W26" i="104"/>
  <c r="X12" i="104"/>
  <c r="Y39" i="104"/>
  <c r="Z25" i="104"/>
  <c r="AF37" i="104"/>
  <c r="AG23" i="104"/>
  <c r="AA38" i="104"/>
  <c r="AC34" i="104"/>
  <c r="AE16" i="104"/>
  <c r="W44" i="104"/>
  <c r="X30" i="104"/>
  <c r="Y16" i="104"/>
  <c r="AJ20" i="104"/>
  <c r="AF14" i="104"/>
  <c r="W9" i="104"/>
  <c r="AB36" i="104"/>
  <c r="Z12" i="104"/>
  <c r="AI31" i="104"/>
  <c r="AE23" i="104"/>
  <c r="Z41" i="104"/>
  <c r="Y32" i="104"/>
  <c r="AD23" i="104"/>
  <c r="AA45" i="104"/>
  <c r="AB31" i="104"/>
  <c r="W23" i="104"/>
  <c r="AI29" i="104"/>
  <c r="AJ15" i="104"/>
  <c r="AE33" i="104"/>
  <c r="AB40" i="104"/>
  <c r="AB32" i="104"/>
  <c r="X20" i="104"/>
  <c r="Z33" i="104"/>
  <c r="AH27" i="104"/>
  <c r="AG31" i="104"/>
  <c r="AH17" i="104"/>
  <c r="Z24" i="104"/>
  <c r="Z35" i="104"/>
  <c r="Y36" i="104"/>
  <c r="AJ37" i="104"/>
  <c r="Z32" i="104"/>
  <c r="X43" i="104"/>
  <c r="AA11" i="104"/>
  <c r="AA13" i="104"/>
  <c r="X27" i="104"/>
  <c r="AH25" i="104"/>
  <c r="AK19" i="104"/>
  <c r="Z8" i="104"/>
  <c r="AF36" i="104"/>
  <c r="Y8" i="104"/>
  <c r="AC32" i="104"/>
  <c r="AC37" i="104"/>
  <c r="AK28" i="104"/>
  <c r="Y6" i="104"/>
  <c r="X28" i="104"/>
  <c r="AH43" i="104"/>
  <c r="AK23" i="104"/>
  <c r="Y10" i="104"/>
  <c r="AE35" i="104"/>
  <c r="AA24" i="104"/>
  <c r="AD35" i="104"/>
  <c r="Y17" i="104"/>
  <c r="AK44" i="104"/>
  <c r="AH8" i="104"/>
  <c r="AJ45" i="104"/>
  <c r="Y44" i="104"/>
  <c r="AI12" i="104"/>
  <c r="AF42" i="104"/>
  <c r="AG28" i="104"/>
  <c r="AE15" i="104"/>
  <c r="AD33" i="104"/>
  <c r="AB20" i="104"/>
  <c r="AF28" i="104"/>
  <c r="AG14" i="104"/>
  <c r="AH41" i="104"/>
  <c r="AD7" i="104"/>
  <c r="Z40" i="104"/>
  <c r="AA26" i="104"/>
  <c r="AB17" i="104"/>
  <c r="AD46" i="104"/>
  <c r="X18" i="104"/>
  <c r="Z26" i="104"/>
  <c r="AA43" i="104"/>
  <c r="AB39" i="104"/>
  <c r="AC25" i="104"/>
  <c r="AD11" i="104"/>
  <c r="AJ23" i="104"/>
  <c r="AH9" i="104"/>
  <c r="AG30" i="104"/>
  <c r="AA28" i="104"/>
  <c r="AD25" i="104"/>
  <c r="AA30" i="104"/>
  <c r="AB16" i="104"/>
  <c r="AC43" i="104"/>
  <c r="AD29" i="104"/>
  <c r="AJ41" i="104"/>
  <c r="AK27" i="104"/>
  <c r="AB9" i="104"/>
  <c r="AF45" i="104"/>
  <c r="AA10" i="104"/>
  <c r="W21" i="104"/>
  <c r="AF20" i="104"/>
  <c r="AC18" i="104"/>
  <c r="AD45" i="104"/>
  <c r="AH10" i="104"/>
  <c r="W6" i="104"/>
  <c r="W30" i="104"/>
  <c r="AK14" i="104"/>
  <c r="Y43" i="104"/>
  <c r="AK25" i="104"/>
  <c r="W37" i="104"/>
  <c r="Y33" i="104"/>
  <c r="AC33" i="104"/>
  <c r="AD19" i="104"/>
  <c r="AE46" i="104"/>
  <c r="AK17" i="104"/>
  <c r="W45" i="104"/>
  <c r="AJ36" i="104"/>
  <c r="W8" i="104"/>
  <c r="AF18" i="104"/>
  <c r="AH20" i="104"/>
  <c r="AB22" i="104"/>
  <c r="AH28" i="104"/>
  <c r="AC11" i="104"/>
  <c r="X39" i="104"/>
  <c r="AA6" i="104"/>
  <c r="W31" i="104"/>
  <c r="AA34" i="104"/>
  <c r="X13" i="104"/>
  <c r="AJ42" i="104"/>
  <c r="AD18" i="104"/>
  <c r="Z36" i="104"/>
  <c r="AG10" i="104"/>
  <c r="AB46" i="104"/>
  <c r="AK38" i="104"/>
  <c r="AB24" i="104"/>
  <c r="AD37" i="104"/>
  <c r="W22" i="104"/>
  <c r="X24" i="104"/>
  <c r="AC38" i="104"/>
  <c r="X35" i="104"/>
  <c r="Z6" i="104"/>
  <c r="AG46" i="104"/>
  <c r="X38" i="104"/>
  <c r="Y24" i="104"/>
  <c r="Z18" i="104"/>
  <c r="AA37" i="104"/>
  <c r="X41" i="104"/>
  <c r="Y18" i="104"/>
  <c r="AI21" i="104"/>
  <c r="AE45" i="104"/>
  <c r="AA19" i="104"/>
  <c r="AJ40" i="104"/>
  <c r="AH21" i="104"/>
  <c r="Y7" i="104"/>
  <c r="AJ34" i="104"/>
  <c r="AK20" i="104"/>
  <c r="AB33" i="104"/>
  <c r="AC19" i="104"/>
  <c r="AF27" i="104"/>
  <c r="Y22" i="104"/>
  <c r="AD16" i="104"/>
  <c r="AB19" i="104"/>
  <c r="AG33" i="104"/>
  <c r="AD32" i="104"/>
  <c r="AE18" i="104"/>
  <c r="AA44" i="104"/>
  <c r="W17" i="104"/>
  <c r="X44" i="104"/>
  <c r="AC40" i="104"/>
  <c r="Z19" i="104"/>
  <c r="X33" i="104"/>
  <c r="AC23" i="104"/>
  <c r="AA9" i="104"/>
  <c r="AE36" i="104"/>
  <c r="AF22" i="104"/>
  <c r="W35" i="104"/>
  <c r="X21" i="104"/>
  <c r="AD38" i="104"/>
  <c r="AI13" i="104"/>
  <c r="W19" i="104"/>
  <c r="AC41" i="104"/>
  <c r="AE11" i="104"/>
  <c r="AF38" i="104"/>
  <c r="AG24" i="104"/>
  <c r="AD22" i="104"/>
  <c r="Y23" i="104"/>
  <c r="Z43" i="104"/>
  <c r="X31" i="104"/>
  <c r="Y35" i="104"/>
  <c r="AG12" i="104"/>
  <c r="AG41" i="104"/>
  <c r="AD40" i="104"/>
  <c r="AE26" i="104"/>
  <c r="AF12" i="104"/>
  <c r="AG39" i="104"/>
  <c r="X11" i="104"/>
  <c r="Y38" i="104"/>
  <c r="AH24" i="104"/>
  <c r="AG26" i="104"/>
  <c r="AB27" i="104"/>
  <c r="Z20" i="104"/>
  <c r="AA18" i="104"/>
  <c r="AE28" i="104"/>
  <c r="AA42" i="104"/>
  <c r="AH38" i="104"/>
  <c r="W11" i="104"/>
  <c r="AF15" i="104"/>
  <c r="AB25" i="104"/>
  <c r="AB37" i="104"/>
  <c r="AB12" i="104"/>
  <c r="AC20" i="104"/>
  <c r="W14" i="104"/>
  <c r="X34" i="104"/>
  <c r="AA20" i="104"/>
  <c r="AH32" i="104"/>
  <c r="AE20" i="104"/>
  <c r="AK35" i="104"/>
  <c r="Z31" i="104"/>
  <c r="AA17" i="104"/>
  <c r="AH19" i="104"/>
  <c r="Y42" i="104"/>
  <c r="AI42" i="104"/>
  <c r="AC22" i="104"/>
  <c r="AD31" i="104"/>
  <c r="X19" i="104"/>
  <c r="AG38" i="104"/>
  <c r="AH35" i="104"/>
  <c r="AJ14" i="104"/>
  <c r="AK41" i="104"/>
  <c r="W28" i="104"/>
  <c r="X14" i="104"/>
  <c r="AD26" i="104"/>
  <c r="AE12" i="104"/>
  <c r="AC29" i="104"/>
  <c r="AJ31" i="104"/>
  <c r="X23" i="104"/>
  <c r="AD12" i="104"/>
  <c r="AH42" i="104"/>
  <c r="AK22" i="104"/>
  <c r="AG11" i="104"/>
  <c r="AK46" i="104"/>
  <c r="AB28" i="104"/>
  <c r="Z37" i="104"/>
  <c r="AC13" i="104"/>
  <c r="AB14" i="104"/>
  <c r="AC21" i="104"/>
  <c r="AF6" i="104"/>
  <c r="AD39" i="104"/>
  <c r="AF43" i="104"/>
  <c r="AG29" i="104"/>
  <c r="AH15" i="104"/>
  <c r="Y28" i="104"/>
  <c r="Z14" i="104"/>
  <c r="AK42" i="104"/>
  <c r="AE22" i="104"/>
  <c r="AJ30" i="104"/>
  <c r="AG27" i="104"/>
  <c r="W41" i="104"/>
  <c r="AG45" i="104"/>
  <c r="AH31" i="104"/>
  <c r="AI17" i="104"/>
  <c r="AJ21" i="104"/>
  <c r="AA16" i="104"/>
  <c r="AB43" i="104"/>
  <c r="AA23" i="104"/>
  <c r="AJ35" i="104"/>
  <c r="AC30" i="104"/>
  <c r="AE32" i="104"/>
  <c r="W39" i="104"/>
  <c r="AG19" i="104"/>
  <c r="AH46" i="104"/>
  <c r="AE9" i="104"/>
  <c r="Z45" i="104"/>
  <c r="AA31" i="104"/>
  <c r="AC8" i="104"/>
  <c r="Z30" i="104"/>
  <c r="AH33" i="104"/>
  <c r="AA15" i="104"/>
  <c r="X22" i="104"/>
  <c r="AB7" i="104"/>
  <c r="Z10" i="104"/>
  <c r="AI18" i="104"/>
  <c r="AH18" i="104"/>
  <c r="AJ38" i="104"/>
  <c r="AI15" i="104"/>
  <c r="W32" i="104"/>
  <c r="AE13" i="104"/>
  <c r="AK33" i="104"/>
  <c r="Y13" i="104"/>
  <c r="Z44" i="104"/>
  <c r="AC27" i="104"/>
  <c r="AK24" i="104"/>
  <c r="AD34" i="104"/>
  <c r="AC10" i="104"/>
  <c r="AI44" i="104"/>
  <c r="AA41" i="104"/>
  <c r="AI46" i="104"/>
  <c r="AC7" i="104"/>
  <c r="Y21" i="104"/>
  <c r="AF19" i="104"/>
  <c r="AD17" i="104"/>
  <c r="AE44" i="104"/>
  <c r="AF30" i="104"/>
  <c r="AG16" i="104"/>
  <c r="X29" i="104"/>
  <c r="Y15" i="104"/>
  <c r="AC16" i="104"/>
  <c r="X46" i="104"/>
  <c r="Y12" i="104"/>
  <c r="X15" i="104"/>
  <c r="AF16" i="104"/>
  <c r="Z28" i="104"/>
  <c r="AA14" i="104"/>
  <c r="Z27" i="104"/>
  <c r="AH12" i="104"/>
  <c r="AI39" i="104"/>
  <c r="Z29" i="104"/>
  <c r="AK34" i="104"/>
  <c r="AC39" i="104"/>
  <c r="AH39" i="104"/>
  <c r="AI25" i="104"/>
  <c r="AJ11" i="104"/>
  <c r="AE39" i="104"/>
  <c r="AB10" i="104"/>
  <c r="Z34" i="104"/>
  <c r="Y34" i="104"/>
  <c r="W42" i="104"/>
  <c r="AE19" i="104"/>
  <c r="AB34" i="104"/>
  <c r="AH16" i="104"/>
  <c r="AF17" i="104"/>
  <c r="W40" i="104"/>
  <c r="AK15" i="104"/>
  <c r="AJ13" i="104"/>
  <c r="AE24" i="104"/>
  <c r="AD41" i="104"/>
  <c r="Z11" i="104"/>
  <c r="AF26" i="104"/>
  <c r="AA7" i="104"/>
  <c r="AE6" i="104"/>
  <c r="AE31" i="104"/>
  <c r="AK31" i="104"/>
  <c r="W18" i="104"/>
  <c r="X45" i="104"/>
  <c r="Y31" i="104"/>
  <c r="AE43" i="104"/>
  <c r="AF29" i="104"/>
  <c r="AF31" i="104"/>
  <c r="AG35" i="104"/>
  <c r="Y27" i="104"/>
  <c r="AI33" i="104"/>
  <c r="AJ19" i="104"/>
  <c r="AI35" i="104"/>
  <c r="W33" i="104"/>
  <c r="W24" i="104"/>
  <c r="AC46" i="104"/>
  <c r="AE17" i="104"/>
  <c r="AD28" i="104"/>
  <c r="X17" i="104"/>
  <c r="Z39" i="104"/>
  <c r="Y46" i="104"/>
  <c r="AE37" i="104"/>
  <c r="AG22" i="104"/>
  <c r="AB29" i="104"/>
  <c r="X37" i="104"/>
  <c r="AA22" i="104"/>
  <c r="W16" i="104"/>
  <c r="AH14" i="104"/>
  <c r="AI27" i="104"/>
  <c r="Y20" i="104"/>
  <c r="W20" i="104"/>
  <c r="AF39" i="104"/>
  <c r="AE34" i="104"/>
  <c r="AD13" i="104"/>
  <c r="Y29" i="104"/>
  <c r="AJ25" i="104"/>
  <c r="AK37" i="104"/>
  <c r="AE14" i="104"/>
  <c r="AG13" i="104"/>
  <c r="X42" i="104"/>
  <c r="AB38" i="104"/>
  <c r="AF32" i="104"/>
  <c r="AC31" i="104"/>
  <c r="AK10" i="104"/>
  <c r="AI43" i="104"/>
  <c r="AB6" i="104"/>
  <c r="AH36" i="104"/>
  <c r="AI26" i="104"/>
  <c r="Z17" i="104"/>
  <c r="AF46" i="104"/>
  <c r="AI36" i="104"/>
  <c r="AE8" i="104"/>
  <c r="AI24" i="104"/>
  <c r="AI11" i="104"/>
  <c r="AI34" i="104"/>
  <c r="AB18" i="104"/>
  <c r="AK40" i="104"/>
  <c r="AF35" i="104"/>
  <c r="AI40" i="104"/>
  <c r="AK11" i="104"/>
  <c r="Z21" i="104"/>
  <c r="AH26" i="104"/>
  <c r="AG40" i="104"/>
  <c r="AD36" i="104"/>
  <c r="AJ24" i="104"/>
  <c r="AC44" i="104"/>
  <c r="AA21" i="104"/>
  <c r="AK13" i="104"/>
  <c r="AI32" i="104"/>
  <c r="AI45" i="104"/>
  <c r="AG21" i="104"/>
  <c r="Z15" i="104"/>
  <c r="Z13" i="104"/>
  <c r="AJ27" i="104"/>
  <c r="AD30" i="104"/>
  <c r="AD42" i="104"/>
  <c r="AF24" i="104"/>
  <c r="AE10" i="104"/>
  <c r="AE25" i="104"/>
  <c r="W29" i="104"/>
  <c r="AC12" i="104"/>
  <c r="AD20" i="104"/>
  <c r="AA12" i="104"/>
  <c r="AB11" i="104"/>
  <c r="AK39" i="104"/>
  <c r="X7" i="104"/>
  <c r="Y37" i="104"/>
  <c r="AA36" i="104"/>
  <c r="AA32" i="104"/>
  <c r="AD8" i="104"/>
  <c r="AA39" i="104"/>
  <c r="AE42" i="104"/>
  <c r="AJ33" i="104"/>
  <c r="AK30" i="104"/>
  <c r="AD10" i="104"/>
  <c r="AI38" i="104"/>
  <c r="AC17" i="104"/>
  <c r="AH11" i="104"/>
  <c r="AB30" i="104"/>
  <c r="AF25" i="104"/>
  <c r="AF41" i="104"/>
  <c r="AD6" i="104"/>
  <c r="AC35" i="104"/>
  <c r="W12" i="104"/>
  <c r="AH45" i="104"/>
  <c r="Y45" i="104"/>
  <c r="AB26" i="104"/>
  <c r="AC14" i="104"/>
  <c r="X32" i="104"/>
  <c r="AA25" i="104"/>
  <c r="AB13" i="104"/>
  <c r="AK29" i="104"/>
  <c r="AC45" i="104"/>
  <c r="AI16" i="104"/>
  <c r="Z46" i="104"/>
  <c r="AH29" i="104"/>
  <c r="X36" i="104"/>
  <c r="AF8" i="104"/>
  <c r="AD15" i="104"/>
  <c r="AA33" i="104"/>
  <c r="AD9" i="104"/>
  <c r="AG32" i="104"/>
  <c r="Z23" i="104"/>
  <c r="AJ28" i="104"/>
  <c r="AI37" i="104"/>
  <c r="AJ39" i="104"/>
  <c r="Z9" i="104"/>
  <c r="AF23" i="104"/>
  <c r="AJ22" i="104"/>
  <c r="AB8" i="104"/>
  <c r="AI14" i="104"/>
  <c r="W15" i="104"/>
  <c r="AC24" i="104"/>
  <c r="AE27" i="104"/>
  <c r="W38" i="104"/>
  <c r="Y41" i="104"/>
  <c r="X10" i="104"/>
  <c r="AI22" i="104"/>
  <c r="AD14" i="104"/>
  <c r="Y25" i="104"/>
  <c r="AJ17" i="104"/>
  <c r="AE29" i="104"/>
  <c r="Y26" i="104"/>
  <c r="AB23" i="104"/>
  <c r="AG43" i="104"/>
  <c r="AC15" i="104"/>
  <c r="AJ10" i="104"/>
  <c r="AA40" i="104"/>
  <c r="AB35" i="104"/>
  <c r="AD24" i="104"/>
  <c r="AD27" i="104"/>
  <c r="AB41" i="104"/>
  <c r="X9" i="104"/>
  <c r="Y9" i="104"/>
  <c r="AH30" i="104"/>
  <c r="Y19" i="104"/>
  <c r="AA27" i="104"/>
  <c r="S6" i="84"/>
  <c r="S5" i="85"/>
  <c r="AA6" i="85"/>
  <c r="Y6" i="85"/>
  <c r="AE6" i="85"/>
  <c r="AC6" i="85"/>
  <c r="W6" i="85"/>
  <c r="AH6" i="85"/>
  <c r="AJ6" i="85"/>
  <c r="AB6" i="85"/>
  <c r="Z6" i="85"/>
  <c r="X6" i="85"/>
  <c r="AD6" i="85"/>
  <c r="AI6" i="85"/>
  <c r="AG6" i="85"/>
  <c r="AF6" i="85"/>
  <c r="V6" i="85"/>
  <c r="S5" i="80"/>
  <c r="S6" i="80"/>
  <c r="V2" i="81"/>
  <c r="X5" i="81"/>
  <c r="AE5" i="81"/>
  <c r="AD5" i="81"/>
  <c r="AH5" i="81"/>
  <c r="Z5" i="81"/>
  <c r="AJ5" i="81"/>
  <c r="AG5" i="81"/>
  <c r="AI5" i="81"/>
  <c r="W5" i="81"/>
  <c r="AA5" i="81"/>
  <c r="AC5" i="81"/>
  <c r="Y5" i="81"/>
  <c r="AF5" i="81"/>
  <c r="AB5" i="81"/>
  <c r="V5" i="81"/>
  <c r="AD6" i="69"/>
  <c r="Z5" i="72"/>
  <c r="Z5" i="69"/>
  <c r="AF6" i="69"/>
  <c r="X5" i="72"/>
  <c r="AC5" i="69"/>
  <c r="W6" i="69"/>
  <c r="AA5" i="69"/>
  <c r="S5" i="66"/>
  <c r="S6" i="66"/>
  <c r="AJ5" i="69"/>
  <c r="Y6" i="69"/>
  <c r="V6" i="69"/>
  <c r="Y5" i="69"/>
  <c r="V5" i="69"/>
  <c r="Z6" i="69"/>
  <c r="AG5" i="72"/>
  <c r="V5" i="72"/>
  <c r="AE5" i="72"/>
  <c r="AA6" i="61"/>
  <c r="AC6" i="61"/>
  <c r="AC5" i="72"/>
  <c r="AE6" i="61"/>
  <c r="W5" i="69"/>
  <c r="AB6" i="61"/>
  <c r="AF6" i="61"/>
  <c r="X6" i="61"/>
  <c r="AH6" i="69"/>
  <c r="AA6" i="69"/>
  <c r="AB5" i="69"/>
  <c r="X6" i="69"/>
  <c r="AC6" i="69"/>
  <c r="AD5" i="69"/>
  <c r="AE5" i="69"/>
  <c r="AE6" i="69"/>
  <c r="AJ6" i="61"/>
  <c r="AG6" i="61"/>
  <c r="AG5" i="69"/>
  <c r="AH6" i="61"/>
  <c r="AJ6" i="69"/>
  <c r="AF5" i="69"/>
  <c r="AG6" i="69"/>
  <c r="Z6" i="61"/>
  <c r="AH5" i="69"/>
  <c r="AI5" i="69"/>
  <c r="AI6" i="69"/>
  <c r="V6" i="61"/>
  <c r="AD6" i="61"/>
  <c r="V2" i="73"/>
  <c r="AJ5" i="73"/>
  <c r="AH5" i="73"/>
  <c r="AF5" i="73"/>
  <c r="AD5" i="73"/>
  <c r="AB5" i="73"/>
  <c r="Z5" i="73"/>
  <c r="X5" i="73"/>
  <c r="V5" i="73"/>
  <c r="AC5" i="73"/>
  <c r="AI5" i="73"/>
  <c r="AG5" i="73"/>
  <c r="AE5" i="73"/>
  <c r="Y5" i="73"/>
  <c r="W5" i="73"/>
  <c r="AA5" i="73"/>
  <c r="W6" i="61"/>
  <c r="Y6" i="61"/>
  <c r="V2" i="72"/>
  <c r="Y5" i="72"/>
  <c r="AA5" i="72"/>
  <c r="W5" i="72"/>
  <c r="AJ5" i="72"/>
  <c r="AH5" i="72"/>
  <c r="AF5" i="72"/>
  <c r="AD5" i="72"/>
  <c r="AB5" i="72"/>
  <c r="S6" i="60"/>
  <c r="S5" i="61"/>
  <c r="S5" i="60"/>
  <c r="V2" i="64"/>
  <c r="W5" i="64"/>
  <c r="AE5" i="64"/>
  <c r="X5" i="64"/>
  <c r="AH5" i="64"/>
  <c r="Z5" i="64"/>
  <c r="AD5" i="64"/>
  <c r="V5" i="64"/>
  <c r="AB5" i="64"/>
  <c r="AG5" i="64"/>
  <c r="AI5" i="64"/>
  <c r="AJ5" i="64"/>
  <c r="Y5" i="64"/>
  <c r="AA5" i="64"/>
  <c r="AC5" i="64"/>
  <c r="AF5" i="64"/>
  <c r="V2" i="67"/>
  <c r="AC5" i="67"/>
  <c r="AI5" i="67"/>
  <c r="AG5" i="67"/>
  <c r="AE5" i="67"/>
  <c r="AA5" i="67"/>
  <c r="Y5" i="67"/>
  <c r="W5" i="67"/>
  <c r="AB5" i="67"/>
  <c r="Z5" i="67"/>
  <c r="X5" i="67"/>
  <c r="V5" i="67"/>
  <c r="AJ5" i="67"/>
  <c r="AH5" i="67"/>
  <c r="AF5" i="67"/>
  <c r="AD5" i="67"/>
  <c r="V2" i="70"/>
  <c r="AG5" i="70"/>
  <c r="AJ5" i="70"/>
  <c r="Y5" i="70"/>
  <c r="AF5" i="70"/>
  <c r="AB5" i="70"/>
  <c r="AD5" i="70"/>
  <c r="X5" i="70"/>
  <c r="AE5" i="70"/>
  <c r="W5" i="70"/>
  <c r="V5" i="70"/>
  <c r="AH5" i="70"/>
  <c r="AI5" i="70"/>
  <c r="Z5" i="70"/>
  <c r="AA5" i="70"/>
  <c r="AC5" i="70"/>
  <c r="V2" i="63"/>
  <c r="W5" i="63"/>
  <c r="AE5" i="63"/>
  <c r="AC5" i="63"/>
  <c r="AA5" i="63"/>
  <c r="Y5" i="63"/>
  <c r="X5" i="63"/>
  <c r="AD5" i="63"/>
  <c r="AJ5" i="63"/>
  <c r="AH5" i="63"/>
  <c r="V5" i="63"/>
  <c r="AB5" i="63"/>
  <c r="Z5" i="63"/>
  <c r="AF5" i="63"/>
  <c r="AI5" i="63"/>
  <c r="AG5" i="63"/>
  <c r="W5" i="104" l="1"/>
  <c r="X4" i="104" s="1"/>
  <c r="Z9" i="55"/>
  <c r="W5" i="102"/>
  <c r="X4" i="102" s="1"/>
  <c r="S6" i="85"/>
  <c r="I26" i="55" s="1"/>
  <c r="I27" i="55" s="1"/>
  <c r="V4" i="101" s="1"/>
  <c r="T9" i="55"/>
  <c r="S5" i="81"/>
  <c r="V6" i="81"/>
  <c r="AI6" i="81"/>
  <c r="AJ6" i="81"/>
  <c r="AH6" i="81"/>
  <c r="AE6" i="81"/>
  <c r="W6" i="81"/>
  <c r="AF6" i="81"/>
  <c r="Y6" i="81"/>
  <c r="AC6" i="81"/>
  <c r="Z6" i="81"/>
  <c r="AB6" i="81"/>
  <c r="AD6" i="81"/>
  <c r="AA6" i="81"/>
  <c r="AG6" i="81"/>
  <c r="X6" i="81"/>
  <c r="S5" i="69"/>
  <c r="S6" i="69"/>
  <c r="S5" i="72"/>
  <c r="S6" i="61"/>
  <c r="N10" i="55" s="1"/>
  <c r="N11" i="55" s="1"/>
  <c r="V4" i="94" s="1"/>
  <c r="AJ6" i="72"/>
  <c r="AH6" i="72"/>
  <c r="AF6" i="72"/>
  <c r="AD6" i="72"/>
  <c r="AB6" i="72"/>
  <c r="Z6" i="72"/>
  <c r="X6" i="72"/>
  <c r="V6" i="72"/>
  <c r="W6" i="72"/>
  <c r="Y6" i="72"/>
  <c r="AC6" i="72"/>
  <c r="AA6" i="72"/>
  <c r="AE6" i="72"/>
  <c r="AG6" i="72"/>
  <c r="AI6" i="72"/>
  <c r="S5" i="73"/>
  <c r="AB6" i="73"/>
  <c r="Z6" i="73"/>
  <c r="X6" i="73"/>
  <c r="V6" i="73"/>
  <c r="AI6" i="73"/>
  <c r="AG6" i="73"/>
  <c r="AE6" i="73"/>
  <c r="AC6" i="73"/>
  <c r="W6" i="73"/>
  <c r="AA6" i="73"/>
  <c r="Y6" i="73"/>
  <c r="AJ6" i="73"/>
  <c r="AH6" i="73"/>
  <c r="AF6" i="73"/>
  <c r="AD6" i="73"/>
  <c r="S5" i="67"/>
  <c r="T10" i="55" s="1"/>
  <c r="S5" i="63"/>
  <c r="S5" i="70"/>
  <c r="AD6" i="63"/>
  <c r="AJ6" i="63"/>
  <c r="AH6" i="63"/>
  <c r="X6" i="63"/>
  <c r="V6" i="63"/>
  <c r="AB6" i="63"/>
  <c r="Z6" i="63"/>
  <c r="AE6" i="63"/>
  <c r="Y6" i="63"/>
  <c r="AA6" i="63"/>
  <c r="AF6" i="63"/>
  <c r="AI6" i="63"/>
  <c r="AG6" i="63"/>
  <c r="W6" i="63"/>
  <c r="AC6" i="63"/>
  <c r="AB6" i="70"/>
  <c r="X6" i="70"/>
  <c r="AE6" i="70"/>
  <c r="W6" i="70"/>
  <c r="AH6" i="70"/>
  <c r="AI6" i="70"/>
  <c r="AD6" i="70"/>
  <c r="Z6" i="70"/>
  <c r="AA6" i="70"/>
  <c r="AC6" i="70"/>
  <c r="AJ6" i="70"/>
  <c r="Y6" i="70"/>
  <c r="AF6" i="70"/>
  <c r="V6" i="70"/>
  <c r="AG6" i="70"/>
  <c r="AI6" i="67"/>
  <c r="AG6" i="67"/>
  <c r="AE6" i="67"/>
  <c r="AC6" i="67"/>
  <c r="AA6" i="67"/>
  <c r="Y6" i="67"/>
  <c r="W6" i="67"/>
  <c r="AJ6" i="67"/>
  <c r="AH6" i="67"/>
  <c r="AF6" i="67"/>
  <c r="AD6" i="67"/>
  <c r="Z6" i="67"/>
  <c r="X6" i="67"/>
  <c r="AB6" i="67"/>
  <c r="V6" i="67"/>
  <c r="AB6" i="64"/>
  <c r="Y6" i="64"/>
  <c r="AI6" i="64"/>
  <c r="Z6" i="64"/>
  <c r="AD6" i="64"/>
  <c r="W6" i="64"/>
  <c r="V6" i="64"/>
  <c r="AG6" i="64"/>
  <c r="AA6" i="64"/>
  <c r="AJ6" i="64"/>
  <c r="AC6" i="64"/>
  <c r="X6" i="64"/>
  <c r="AF6" i="64"/>
  <c r="AH6" i="64"/>
  <c r="AE6" i="64"/>
  <c r="S5" i="64"/>
  <c r="R10" i="55" s="1"/>
  <c r="Z47" i="94" l="1"/>
  <c r="AD47" i="94"/>
  <c r="Y47" i="94"/>
  <c r="AC47" i="94"/>
  <c r="AG47" i="94"/>
  <c r="AK47" i="94"/>
  <c r="AJ47" i="94"/>
  <c r="Z48" i="94"/>
  <c r="AD48" i="94"/>
  <c r="AH48" i="94"/>
  <c r="W49" i="94"/>
  <c r="AA49" i="94"/>
  <c r="AE49" i="94"/>
  <c r="AI49" i="94"/>
  <c r="X50" i="94"/>
  <c r="AB50" i="94"/>
  <c r="AF50" i="94"/>
  <c r="AJ50" i="94"/>
  <c r="Y51" i="94"/>
  <c r="AC51" i="94"/>
  <c r="AG51" i="94"/>
  <c r="AK51" i="94"/>
  <c r="Z52" i="94"/>
  <c r="AD52" i="94"/>
  <c r="AH52" i="94"/>
  <c r="W53" i="94"/>
  <c r="AA53" i="94"/>
  <c r="AE53" i="94"/>
  <c r="AI53" i="94"/>
  <c r="X54" i="94"/>
  <c r="AB54" i="94"/>
  <c r="AF54" i="94"/>
  <c r="AJ54" i="94"/>
  <c r="Y55" i="94"/>
  <c r="AC55" i="94"/>
  <c r="AG55" i="94"/>
  <c r="AK55" i="94"/>
  <c r="Z56" i="94"/>
  <c r="AD56" i="94"/>
  <c r="AH56" i="94"/>
  <c r="W48" i="94"/>
  <c r="AA48" i="94"/>
  <c r="AE48" i="94"/>
  <c r="AI48" i="94"/>
  <c r="X49" i="94"/>
  <c r="AB49" i="94"/>
  <c r="AF49" i="94"/>
  <c r="AJ49" i="94"/>
  <c r="Y50" i="94"/>
  <c r="AC50" i="94"/>
  <c r="AG50" i="94"/>
  <c r="AK50" i="94"/>
  <c r="Z51" i="94"/>
  <c r="AD51" i="94"/>
  <c r="AH51" i="94"/>
  <c r="W52" i="94"/>
  <c r="AA52" i="94"/>
  <c r="AE52" i="94"/>
  <c r="AI52" i="94"/>
  <c r="X53" i="94"/>
  <c r="AB53" i="94"/>
  <c r="AF53" i="94"/>
  <c r="AJ53" i="94"/>
  <c r="Y54" i="94"/>
  <c r="AC54" i="94"/>
  <c r="AG54" i="94"/>
  <c r="AK54" i="94"/>
  <c r="Z55" i="94"/>
  <c r="AD55" i="94"/>
  <c r="AH55" i="94"/>
  <c r="W56" i="94"/>
  <c r="AA56" i="94"/>
  <c r="AE56" i="94"/>
  <c r="AI56" i="94"/>
  <c r="X47" i="94"/>
  <c r="AB47" i="94"/>
  <c r="W47" i="94"/>
  <c r="AA47" i="94"/>
  <c r="AE47" i="94"/>
  <c r="AI47" i="94"/>
  <c r="AF47" i="94"/>
  <c r="X48" i="94"/>
  <c r="AB48" i="94"/>
  <c r="AF48" i="94"/>
  <c r="AJ48" i="94"/>
  <c r="Y49" i="94"/>
  <c r="AC49" i="94"/>
  <c r="AG49" i="94"/>
  <c r="AK49" i="94"/>
  <c r="Z50" i="94"/>
  <c r="AD50" i="94"/>
  <c r="AH50" i="94"/>
  <c r="W51" i="94"/>
  <c r="AA51" i="94"/>
  <c r="AE51" i="94"/>
  <c r="AI51" i="94"/>
  <c r="X52" i="94"/>
  <c r="AB52" i="94"/>
  <c r="AF52" i="94"/>
  <c r="AJ52" i="94"/>
  <c r="Y53" i="94"/>
  <c r="AC53" i="94"/>
  <c r="AG53" i="94"/>
  <c r="AK53" i="94"/>
  <c r="Z54" i="94"/>
  <c r="AD54" i="94"/>
  <c r="AH54" i="94"/>
  <c r="W55" i="94"/>
  <c r="AA55" i="94"/>
  <c r="AE55" i="94"/>
  <c r="AI55" i="94"/>
  <c r="X56" i="94"/>
  <c r="AB56" i="94"/>
  <c r="AF56" i="94"/>
  <c r="AJ56" i="94"/>
  <c r="AH47" i="94"/>
  <c r="Y48" i="94"/>
  <c r="AC48" i="94"/>
  <c r="AG48" i="94"/>
  <c r="AK48" i="94"/>
  <c r="Z49" i="94"/>
  <c r="AD49" i="94"/>
  <c r="AH49" i="94"/>
  <c r="W50" i="94"/>
  <c r="AA50" i="94"/>
  <c r="AE50" i="94"/>
  <c r="AI50" i="94"/>
  <c r="X51" i="94"/>
  <c r="AB51" i="94"/>
  <c r="AF51" i="94"/>
  <c r="AJ51" i="94"/>
  <c r="Y52" i="94"/>
  <c r="AC52" i="94"/>
  <c r="AG52" i="94"/>
  <c r="AK52" i="94"/>
  <c r="Z53" i="94"/>
  <c r="AD53" i="94"/>
  <c r="AH53" i="94"/>
  <c r="W54" i="94"/>
  <c r="AA54" i="94"/>
  <c r="AE54" i="94"/>
  <c r="AI54" i="94"/>
  <c r="X55" i="94"/>
  <c r="AB55" i="94"/>
  <c r="AF55" i="94"/>
  <c r="AJ55" i="94"/>
  <c r="Y56" i="94"/>
  <c r="AC56" i="94"/>
  <c r="AG56" i="94"/>
  <c r="AK56" i="94"/>
  <c r="Y47" i="101"/>
  <c r="AC47" i="101"/>
  <c r="AG47" i="101"/>
  <c r="AK47" i="101"/>
  <c r="Z48" i="101"/>
  <c r="AD48" i="101"/>
  <c r="AH48" i="101"/>
  <c r="W49" i="101"/>
  <c r="AA49" i="101"/>
  <c r="AE49" i="101"/>
  <c r="AI49" i="101"/>
  <c r="X50" i="101"/>
  <c r="AB50" i="101"/>
  <c r="AF50" i="101"/>
  <c r="AJ50" i="101"/>
  <c r="Y51" i="101"/>
  <c r="AC51" i="101"/>
  <c r="AG51" i="101"/>
  <c r="AK51" i="101"/>
  <c r="Z52" i="101"/>
  <c r="AD52" i="101"/>
  <c r="AH52" i="101"/>
  <c r="W53" i="101"/>
  <c r="AA53" i="101"/>
  <c r="AE53" i="101"/>
  <c r="AI53" i="101"/>
  <c r="X54" i="101"/>
  <c r="AB54" i="101"/>
  <c r="AF54" i="101"/>
  <c r="AJ54" i="101"/>
  <c r="Y55" i="101"/>
  <c r="AC55" i="101"/>
  <c r="AG55" i="101"/>
  <c r="AK55" i="101"/>
  <c r="Z56" i="101"/>
  <c r="AD56" i="101"/>
  <c r="AH56" i="101"/>
  <c r="Z47" i="101"/>
  <c r="AD47" i="101"/>
  <c r="AH47" i="101"/>
  <c r="W48" i="101"/>
  <c r="AA48" i="101"/>
  <c r="AE48" i="101"/>
  <c r="AI48" i="101"/>
  <c r="X49" i="101"/>
  <c r="AB49" i="101"/>
  <c r="AF49" i="101"/>
  <c r="AJ49" i="101"/>
  <c r="Y50" i="101"/>
  <c r="AC50" i="101"/>
  <c r="AG50" i="101"/>
  <c r="AK50" i="101"/>
  <c r="Z51" i="101"/>
  <c r="AD51" i="101"/>
  <c r="AH51" i="101"/>
  <c r="W52" i="101"/>
  <c r="AC52" i="101"/>
  <c r="AK52" i="101"/>
  <c r="AD53" i="101"/>
  <c r="W54" i="101"/>
  <c r="AE54" i="101"/>
  <c r="X55" i="101"/>
  <c r="AF55" i="101"/>
  <c r="Y56" i="101"/>
  <c r="AG56" i="101"/>
  <c r="AE52" i="101"/>
  <c r="X53" i="101"/>
  <c r="AF53" i="101"/>
  <c r="Y54" i="101"/>
  <c r="AG54" i="101"/>
  <c r="Z55" i="101"/>
  <c r="AH55" i="101"/>
  <c r="AA56" i="101"/>
  <c r="AI56" i="101"/>
  <c r="W47" i="101"/>
  <c r="AA47" i="101"/>
  <c r="AE47" i="101"/>
  <c r="AI47" i="101"/>
  <c r="X48" i="101"/>
  <c r="AB48" i="101"/>
  <c r="AF48" i="101"/>
  <c r="AJ48" i="101"/>
  <c r="Y49" i="101"/>
  <c r="AC49" i="101"/>
  <c r="AG49" i="101"/>
  <c r="AK49" i="101"/>
  <c r="Z50" i="101"/>
  <c r="AD50" i="101"/>
  <c r="AH50" i="101"/>
  <c r="W51" i="101"/>
  <c r="AA51" i="101"/>
  <c r="AE51" i="101"/>
  <c r="AI51" i="101"/>
  <c r="X52" i="101"/>
  <c r="AB52" i="101"/>
  <c r="AF52" i="101"/>
  <c r="AJ52" i="101"/>
  <c r="Y53" i="101"/>
  <c r="AC53" i="101"/>
  <c r="AG53" i="101"/>
  <c r="AK53" i="101"/>
  <c r="Z54" i="101"/>
  <c r="AD54" i="101"/>
  <c r="AH54" i="101"/>
  <c r="W55" i="101"/>
  <c r="AA55" i="101"/>
  <c r="AE55" i="101"/>
  <c r="AI55" i="101"/>
  <c r="X56" i="101"/>
  <c r="AB56" i="101"/>
  <c r="AF56" i="101"/>
  <c r="AJ56" i="101"/>
  <c r="X47" i="101"/>
  <c r="AB47" i="101"/>
  <c r="AF47" i="101"/>
  <c r="AJ47" i="101"/>
  <c r="Y48" i="101"/>
  <c r="AC48" i="101"/>
  <c r="AG48" i="101"/>
  <c r="AK48" i="101"/>
  <c r="Z49" i="101"/>
  <c r="AD49" i="101"/>
  <c r="AH49" i="101"/>
  <c r="W50" i="101"/>
  <c r="AA50" i="101"/>
  <c r="AE50" i="101"/>
  <c r="AI50" i="101"/>
  <c r="X51" i="101"/>
  <c r="AB51" i="101"/>
  <c r="AF51" i="101"/>
  <c r="AJ51" i="101"/>
  <c r="Y52" i="101"/>
  <c r="AG52" i="101"/>
  <c r="Z53" i="101"/>
  <c r="AH53" i="101"/>
  <c r="AA54" i="101"/>
  <c r="AI54" i="101"/>
  <c r="AB55" i="101"/>
  <c r="AJ55" i="101"/>
  <c r="AC56" i="101"/>
  <c r="AK56" i="101"/>
  <c r="AA52" i="101"/>
  <c r="AI52" i="101"/>
  <c r="AB53" i="101"/>
  <c r="AJ53" i="101"/>
  <c r="AC54" i="101"/>
  <c r="AK54" i="101"/>
  <c r="AD55" i="101"/>
  <c r="W56" i="101"/>
  <c r="AE56" i="101"/>
  <c r="O29" i="55"/>
  <c r="L29" i="55"/>
  <c r="T11" i="55"/>
  <c r="V4" i="97" s="1"/>
  <c r="AE24" i="97" s="1"/>
  <c r="AK21" i="97"/>
  <c r="AB9" i="97"/>
  <c r="AE37" i="97"/>
  <c r="AE34" i="97"/>
  <c r="AD28" i="97"/>
  <c r="AK15" i="97"/>
  <c r="Z28" i="97"/>
  <c r="AD11" i="97"/>
  <c r="AH25" i="97"/>
  <c r="Z13" i="97"/>
  <c r="AE36" i="97"/>
  <c r="AF18" i="97"/>
  <c r="AI27" i="97"/>
  <c r="Z45" i="97"/>
  <c r="Y39" i="97"/>
  <c r="AF15" i="97"/>
  <c r="AC17" i="97"/>
  <c r="AG38" i="97"/>
  <c r="AE7" i="97"/>
  <c r="AK29" i="97"/>
  <c r="X40" i="97"/>
  <c r="X42" i="97"/>
  <c r="AB25" i="97"/>
  <c r="AF39" i="97"/>
  <c r="Y9" i="97"/>
  <c r="W26" i="97"/>
  <c r="AK19" i="97"/>
  <c r="AG41" i="97"/>
  <c r="AI46" i="97"/>
  <c r="AH40" i="97"/>
  <c r="Z17" i="97"/>
  <c r="AH44" i="97"/>
  <c r="AH37" i="97"/>
  <c r="W28" i="97"/>
  <c r="AG31" i="97"/>
  <c r="AA42" i="97"/>
  <c r="AD7" i="97"/>
  <c r="AA19" i="97"/>
  <c r="AG43" i="97"/>
  <c r="AG36" i="97"/>
  <c r="AK26" i="97"/>
  <c r="AF30" i="97"/>
  <c r="Z41" i="97"/>
  <c r="X6" i="97"/>
  <c r="Z18" i="97"/>
  <c r="AJ46" i="97"/>
  <c r="AJ39" i="97"/>
  <c r="Y30" i="97"/>
  <c r="AI33" i="97"/>
  <c r="AC44" i="97"/>
  <c r="AA10" i="97"/>
  <c r="AC21" i="97"/>
  <c r="AG14" i="97"/>
  <c r="AI19" i="97"/>
  <c r="AB29" i="97"/>
  <c r="Z14" i="97"/>
  <c r="AB30" i="97"/>
  <c r="AJ27" i="97"/>
  <c r="AJ45" i="97"/>
  <c r="AH11" i="97"/>
  <c r="AG20" i="97"/>
  <c r="Y31" i="97"/>
  <c r="AJ12" i="97"/>
  <c r="W24" i="97"/>
  <c r="AD43" i="97"/>
  <c r="AH34" i="97"/>
  <c r="AA36" i="97"/>
  <c r="Y20" i="97"/>
  <c r="W11" i="97"/>
  <c r="AB8" i="97"/>
  <c r="W6" i="97"/>
  <c r="Y18" i="97"/>
  <c r="Y29" i="97"/>
  <c r="AK34" i="97"/>
  <c r="AA27" i="97"/>
  <c r="Y34" i="97"/>
  <c r="AK33" i="97"/>
  <c r="AK32" i="97"/>
  <c r="W27" i="97"/>
  <c r="AE11" i="97"/>
  <c r="AE31" i="97"/>
  <c r="AB15" i="97"/>
  <c r="AC33" i="97"/>
  <c r="AH9" i="97"/>
  <c r="Y10" i="97"/>
  <c r="Y26" i="97"/>
  <c r="AJ16" i="97"/>
  <c r="AI30" i="97"/>
  <c r="AH24" i="97"/>
  <c r="AD46" i="97"/>
  <c r="AH28" i="97"/>
  <c r="W12" i="97"/>
  <c r="AA26" i="97"/>
  <c r="AJ32" i="97"/>
  <c r="AI32" i="97"/>
  <c r="AB6" i="97"/>
  <c r="AD33" i="97"/>
  <c r="AC27" i="97"/>
  <c r="AH12" i="97"/>
  <c r="AC39" i="97"/>
  <c r="AG22" i="97"/>
  <c r="AK36" i="97"/>
  <c r="AG45" i="97"/>
  <c r="AF35" i="97"/>
  <c r="X13" i="97"/>
  <c r="AJ35" i="97"/>
  <c r="AG25" i="97"/>
  <c r="W46" i="97"/>
  <c r="AF33" i="97"/>
  <c r="AI15" i="97"/>
  <c r="AF13" i="97"/>
  <c r="AJ14" i="97"/>
  <c r="AJ15" i="97"/>
  <c r="Z37" i="97"/>
  <c r="AG17" i="97"/>
  <c r="AD15" i="97"/>
  <c r="AI14" i="97"/>
  <c r="AD24" i="97"/>
  <c r="AH27" i="97"/>
  <c r="Z22" i="97"/>
  <c r="AI25" i="97"/>
  <c r="AH43" i="97"/>
  <c r="AC25" i="97"/>
  <c r="AF27" i="97"/>
  <c r="AD14" i="97"/>
  <c r="X17" i="97"/>
  <c r="AD8" i="97"/>
  <c r="AF22" i="97"/>
  <c r="AC14" i="97"/>
  <c r="W10" i="97"/>
  <c r="AK18" i="97"/>
  <c r="AC20" i="97"/>
  <c r="Z43" i="97"/>
  <c r="AD9" i="97"/>
  <c r="X44" i="97"/>
  <c r="AE26" i="97"/>
  <c r="AD20" i="97"/>
  <c r="Z42" i="97"/>
  <c r="AB22" i="97"/>
  <c r="AE45" i="97"/>
  <c r="W22" i="97"/>
  <c r="AA45" i="97"/>
  <c r="AE28" i="97"/>
  <c r="AI42" i="97"/>
  <c r="AA23" i="97"/>
  <c r="Z29" i="97"/>
  <c r="Y23" i="97"/>
  <c r="AJ44" i="97"/>
  <c r="Y35" i="97"/>
  <c r="AC18" i="97"/>
  <c r="AG32" i="97"/>
  <c r="AH14" i="97"/>
  <c r="AB31" i="97"/>
  <c r="X38" i="97"/>
  <c r="AF31" i="97"/>
  <c r="Y17" i="97"/>
  <c r="AK28" i="97"/>
  <c r="X25" i="97"/>
  <c r="AK41" i="97"/>
  <c r="AA17" i="97"/>
  <c r="AF41" i="97"/>
  <c r="AD42" i="97"/>
  <c r="AD27" i="97"/>
  <c r="Z8" i="97"/>
  <c r="Z11" i="97"/>
  <c r="X26" i="97"/>
  <c r="X24" i="97"/>
  <c r="AD23" i="97"/>
  <c r="AD26" i="97"/>
  <c r="AC36" i="97"/>
  <c r="AD39" i="97"/>
  <c r="AK25" i="97"/>
  <c r="AJ17" i="97"/>
  <c r="Z10" i="97"/>
  <c r="Y8" i="97"/>
  <c r="AJ26" i="97"/>
  <c r="AB44" i="97"/>
  <c r="AA40" i="97"/>
  <c r="W36" i="97"/>
  <c r="Z33" i="97"/>
  <c r="AA44" i="97"/>
  <c r="AG8" i="97"/>
  <c r="X19" i="97"/>
  <c r="AC42" i="97"/>
  <c r="AK11" i="97"/>
  <c r="AG33" i="97"/>
  <c r="X43" i="97"/>
  <c r="W37" i="97"/>
  <c r="AD13" i="97"/>
  <c r="AH36" i="97"/>
  <c r="W20" i="97"/>
  <c r="AA34" i="97"/>
  <c r="Y45" i="97"/>
  <c r="X45" i="97"/>
  <c r="AF14" i="97"/>
  <c r="AB36" i="97"/>
  <c r="AF26" i="97"/>
  <c r="Y24" i="97"/>
  <c r="X28" i="97"/>
  <c r="X27" i="97"/>
  <c r="AE29" i="97"/>
  <c r="AB27" i="97"/>
  <c r="AE19" i="97"/>
  <c r="Z26" i="97"/>
  <c r="AI20" i="97"/>
  <c r="AE18" i="97"/>
  <c r="AK44" i="97"/>
  <c r="AB37" i="97"/>
  <c r="AB16" i="97"/>
  <c r="AC10" i="97"/>
  <c r="AA13" i="97"/>
  <c r="AE25" i="97"/>
  <c r="Y36" i="97"/>
  <c r="AF16" i="97"/>
  <c r="Z19" i="97"/>
  <c r="AF12" i="97"/>
  <c r="AB19" i="97"/>
  <c r="Z35" i="97"/>
  <c r="AA9" i="97"/>
  <c r="AF38" i="97"/>
  <c r="Y19" i="97"/>
  <c r="AF11" i="97"/>
  <c r="AF10" i="97"/>
  <c r="AH10" i="97"/>
  <c r="AF9" i="97"/>
  <c r="AD16" i="97"/>
  <c r="AJ20" i="97"/>
  <c r="Z27" i="97"/>
  <c r="Z30" i="97"/>
  <c r="AI37" i="97"/>
  <c r="AB35" i="97"/>
  <c r="AF36" i="97"/>
  <c r="Y46" i="97"/>
  <c r="AC37" i="97"/>
  <c r="AE42" i="97"/>
  <c r="AK12" i="97"/>
  <c r="AD40" i="97"/>
  <c r="W38" i="97"/>
  <c r="AC32" i="97"/>
  <c r="AC34" i="97"/>
  <c r="AG19" i="97"/>
  <c r="AA12" i="97"/>
  <c r="W39" i="97"/>
  <c r="Z46" i="97"/>
  <c r="X41" i="97"/>
  <c r="AC15" i="97"/>
  <c r="AD30" i="97"/>
  <c r="W35" i="97"/>
  <c r="Y11" i="97"/>
  <c r="AD34" i="97"/>
  <c r="AG9" i="97"/>
  <c r="AH35" i="97"/>
  <c r="AB13" i="97"/>
  <c r="AK39" i="97"/>
  <c r="AB46" i="97"/>
  <c r="AF29" i="97"/>
  <c r="AJ43" i="97"/>
  <c r="W19" i="97"/>
  <c r="AA30" i="97"/>
  <c r="Z24" i="97"/>
  <c r="AK45" i="97"/>
  <c r="AI21" i="97"/>
  <c r="W45" i="97"/>
  <c r="AD21" i="97"/>
  <c r="Y37" i="97"/>
  <c r="AA32" i="97"/>
  <c r="AE46" i="97"/>
  <c r="AE23" i="97"/>
  <c r="AK40" i="97"/>
  <c r="AJ34" i="97"/>
  <c r="AB11" i="97"/>
  <c r="AH21" i="97"/>
  <c r="AA25" i="97"/>
  <c r="AE14" i="97"/>
  <c r="AC41" i="97"/>
  <c r="AK13" i="97"/>
  <c r="AE16" i="97"/>
  <c r="AI23" i="97"/>
  <c r="AI10" i="97"/>
  <c r="X33" i="97"/>
  <c r="AK17" i="97"/>
  <c r="X14" i="97"/>
  <c r="AB45" i="97"/>
  <c r="AH46" i="97"/>
  <c r="AC26" i="97"/>
  <c r="AB12" i="97"/>
  <c r="AG10" i="97"/>
  <c r="AJ38" i="97"/>
  <c r="AG26" i="97"/>
  <c r="Y12" i="97"/>
  <c r="AE21" i="97"/>
  <c r="AG42" i="97"/>
  <c r="X12" i="97"/>
  <c r="AI11" i="97"/>
  <c r="AJ21" i="97"/>
  <c r="AE6" i="97"/>
  <c r="AJ28" i="97"/>
  <c r="AC30" i="97"/>
  <c r="AH22" i="97"/>
  <c r="AA39" i="97"/>
  <c r="X21" i="97"/>
  <c r="AG15" i="97"/>
  <c r="AD36" i="97"/>
  <c r="AH23" i="97"/>
  <c r="AD10" i="97"/>
  <c r="AB26" i="97"/>
  <c r="X8" i="97"/>
  <c r="AF42" i="97"/>
  <c r="W21" i="97"/>
  <c r="AC31" i="97"/>
  <c r="AI28" i="97"/>
  <c r="AH41" i="97"/>
  <c r="AD18" i="97"/>
  <c r="AC7" i="97"/>
  <c r="AE17" i="97"/>
  <c r="AC22" i="97"/>
  <c r="AC38" i="97"/>
  <c r="W40" i="97"/>
  <c r="AK23" i="97"/>
  <c r="AH30" i="97"/>
  <c r="AE33" i="97"/>
  <c r="AI16" i="97"/>
  <c r="X31" i="97"/>
  <c r="Z21" i="97"/>
  <c r="AJ41" i="97"/>
  <c r="AC11" i="97"/>
  <c r="Y33" i="97"/>
  <c r="AA38" i="97"/>
  <c r="Z32" i="97"/>
  <c r="AA8" i="97"/>
  <c r="Z36" i="97"/>
  <c r="AD19" i="97"/>
  <c r="AH33" i="97"/>
  <c r="AA31" i="97"/>
  <c r="Y28" i="97"/>
  <c r="X22" i="97"/>
  <c r="AI43" i="97"/>
  <c r="AB38" i="97"/>
  <c r="AJ25" i="97"/>
  <c r="AH16" i="97"/>
  <c r="AH31" i="97"/>
  <c r="W17" i="97"/>
  <c r="AH13" i="97"/>
  <c r="AC40" i="97"/>
  <c r="Y25" i="97"/>
  <c r="AA20" i="97"/>
  <c r="AE8" i="97"/>
  <c r="AG24" i="97"/>
  <c r="AE32" i="97"/>
  <c r="X20" i="97"/>
  <c r="X30" i="97"/>
  <c r="AI44" i="97"/>
  <c r="AF44" i="97"/>
  <c r="AJ31" i="97"/>
  <c r="AE15" i="97"/>
  <c r="AJ13" i="97"/>
  <c r="AE35" i="97"/>
  <c r="X15" i="97"/>
  <c r="AJ29" i="97"/>
  <c r="AG13" i="97"/>
  <c r="X10" i="97"/>
  <c r="Z23" i="97"/>
  <c r="AG18" i="97"/>
  <c r="AF17" i="97"/>
  <c r="AA14" i="97"/>
  <c r="AH45" i="97"/>
  <c r="Z6" i="97"/>
  <c r="AJ22" i="97"/>
  <c r="X46" i="97"/>
  <c r="AE22" i="97"/>
  <c r="AF28" i="97"/>
  <c r="AB33" i="97"/>
  <c r="Y21" i="97"/>
  <c r="AH29" i="97"/>
  <c r="AG23" i="97"/>
  <c r="AC45" i="97"/>
  <c r="AG27" i="97"/>
  <c r="AK10" i="97"/>
  <c r="Z25" i="97"/>
  <c r="AG12" i="97"/>
  <c r="W44" i="97"/>
  <c r="AE13" i="97"/>
  <c r="AA35" i="97"/>
  <c r="AI29" i="97"/>
  <c r="AF21" i="97"/>
  <c r="AF8" i="97"/>
  <c r="AH42" i="97"/>
  <c r="AC35" i="97"/>
  <c r="AC46" i="97"/>
  <c r="Z38" i="97"/>
  <c r="AH18" i="97"/>
  <c r="W16" i="97"/>
  <c r="Z44" i="97"/>
  <c r="AF6" i="97"/>
  <c r="AA28" i="97"/>
  <c r="AA6" i="97"/>
  <c r="W13" i="97"/>
  <c r="AE40" i="97"/>
  <c r="AF20" i="97"/>
  <c r="Z39" i="97"/>
  <c r="AA11" i="97"/>
  <c r="AC9" i="97"/>
  <c r="AF19" i="97"/>
  <c r="AA43" i="97"/>
  <c r="AF25" i="97"/>
  <c r="AG37" i="97"/>
  <c r="AF7" i="97"/>
  <c r="W23" i="97"/>
  <c r="AA22" i="97"/>
  <c r="AG29" i="97"/>
  <c r="AH20" i="97"/>
  <c r="AG39" i="97"/>
  <c r="AB39" i="97"/>
  <c r="AA33" i="97"/>
  <c r="AE9" i="97"/>
  <c r="AA37" i="97"/>
  <c r="AE20" i="97"/>
  <c r="AI34" i="97"/>
  <c r="AB23" i="97"/>
  <c r="AB41" i="97"/>
  <c r="AJ10" i="97"/>
  <c r="AF32" i="97"/>
  <c r="W42" i="97"/>
  <c r="AK35" i="97"/>
  <c r="AC12" i="97"/>
  <c r="Z31" i="97"/>
  <c r="AD45" i="97"/>
  <c r="AD22" i="97"/>
  <c r="Y44" i="97"/>
  <c r="AB17" i="97"/>
  <c r="Y40" i="97"/>
  <c r="AD38" i="97"/>
  <c r="AB18" i="97"/>
  <c r="AJ37" i="97"/>
  <c r="AH38" i="97"/>
  <c r="AG30" i="97"/>
  <c r="AH8" i="97"/>
  <c r="AD6" i="97"/>
  <c r="Y27" i="97"/>
  <c r="AF24" i="97"/>
  <c r="AH19" i="97"/>
  <c r="AI22" i="97"/>
  <c r="AF23" i="97"/>
  <c r="W32" i="97"/>
  <c r="X36" i="97"/>
  <c r="AJ42" i="97"/>
  <c r="AA7" i="97"/>
  <c r="AG7" i="97"/>
  <c r="AG44" i="97"/>
  <c r="AB20" i="97"/>
  <c r="AB21" i="97"/>
  <c r="AE43" i="97"/>
  <c r="AG28" i="97"/>
  <c r="AD31" i="97"/>
  <c r="AD37" i="97"/>
  <c r="AG35" i="97"/>
  <c r="AK43" i="97"/>
  <c r="W15" i="97"/>
  <c r="AE14" i="94"/>
  <c r="Y24" i="94"/>
  <c r="AK37" i="94"/>
  <c r="W40" i="94"/>
  <c r="Y31" i="94"/>
  <c r="W20" i="94"/>
  <c r="Y13" i="94"/>
  <c r="AK40" i="94"/>
  <c r="X34" i="94"/>
  <c r="AG16" i="94"/>
  <c r="W38" i="94"/>
  <c r="AD9" i="94"/>
  <c r="AH27" i="94"/>
  <c r="AJ18" i="94"/>
  <c r="X7" i="94"/>
  <c r="AJ41" i="94"/>
  <c r="W35" i="94"/>
  <c r="AG28" i="94"/>
  <c r="AI21" i="94"/>
  <c r="AF26" i="94"/>
  <c r="AH10" i="94"/>
  <c r="AI43" i="94"/>
  <c r="AK13" i="94"/>
  <c r="AA28" i="94"/>
  <c r="AC19" i="94"/>
  <c r="AF7" i="94"/>
  <c r="AC42" i="94"/>
  <c r="AE35" i="94"/>
  <c r="Z29" i="94"/>
  <c r="AJ30" i="94"/>
  <c r="Z17" i="94"/>
  <c r="W9" i="94"/>
  <c r="X16" i="94"/>
  <c r="AI28" i="94"/>
  <c r="AK19" i="94"/>
  <c r="AC8" i="94"/>
  <c r="AK42" i="94"/>
  <c r="X36" i="94"/>
  <c r="AE42" i="94"/>
  <c r="AK20" i="94"/>
  <c r="AK36" i="94"/>
  <c r="AF25" i="94"/>
  <c r="AH16" i="94"/>
  <c r="AK11" i="94"/>
  <c r="AH39" i="94"/>
  <c r="AJ32" i="94"/>
  <c r="AE26" i="94"/>
  <c r="AG19" i="94"/>
  <c r="Y6" i="94"/>
  <c r="AH17" i="94"/>
  <c r="AI35" i="94"/>
  <c r="AD39" i="94"/>
  <c r="AF30" i="94"/>
  <c r="AD19" i="94"/>
  <c r="AF12" i="94"/>
  <c r="AH46" i="94"/>
  <c r="AC40" i="94"/>
  <c r="AE33" i="94"/>
  <c r="AH42" i="94"/>
  <c r="AK15" i="94"/>
  <c r="AH31" i="94"/>
  <c r="AA33" i="94"/>
  <c r="X43" i="94"/>
  <c r="AC26" i="94"/>
  <c r="AG37" i="94"/>
  <c r="AH28" i="94"/>
  <c r="W13" i="94"/>
  <c r="Y9" i="94"/>
  <c r="AD17" i="94"/>
  <c r="AB12" i="94"/>
  <c r="AE34" i="94"/>
  <c r="W29" i="94"/>
  <c r="AI38" i="94"/>
  <c r="AF16" i="94"/>
  <c r="X32" i="94"/>
  <c r="AH26" i="94"/>
  <c r="Y10" i="94"/>
  <c r="AA44" i="94"/>
  <c r="AC35" i="94"/>
  <c r="AA24" i="94"/>
  <c r="AC17" i="94"/>
  <c r="X11" i="94"/>
  <c r="Z45" i="94"/>
  <c r="AB38" i="94"/>
  <c r="AI11" i="94"/>
  <c r="AK21" i="94"/>
  <c r="AA18" i="94"/>
  <c r="W32" i="94"/>
  <c r="Y23" i="94"/>
  <c r="W12" i="94"/>
  <c r="Y46" i="94"/>
  <c r="AA39" i="94"/>
  <c r="AK32" i="94"/>
  <c r="X26" i="94"/>
  <c r="Y35" i="94"/>
  <c r="AA35" i="94"/>
  <c r="AD30" i="94"/>
  <c r="AC7" i="94"/>
  <c r="AE32" i="94"/>
  <c r="AG23" i="94"/>
  <c r="AE12" i="94"/>
  <c r="AG46" i="94"/>
  <c r="AI39" i="94"/>
  <c r="AD33" i="94"/>
  <c r="AG43" i="94"/>
  <c r="AG24" i="94"/>
  <c r="AC45" i="94"/>
  <c r="Z10" i="94"/>
  <c r="X33" i="94"/>
  <c r="Z24" i="94"/>
  <c r="X13" i="94"/>
  <c r="AB40" i="94"/>
  <c r="AJ22" i="94"/>
  <c r="W30" i="94"/>
  <c r="AF6" i="94"/>
  <c r="AJ29" i="94"/>
  <c r="W21" i="94"/>
  <c r="AG9" i="94"/>
  <c r="W44" i="94"/>
  <c r="Y37" i="94"/>
  <c r="AI30" i="94"/>
  <c r="AK23" i="94"/>
  <c r="AA19" i="94"/>
  <c r="AF24" i="94"/>
  <c r="AC9" i="94"/>
  <c r="AH43" i="94"/>
  <c r="AJ34" i="94"/>
  <c r="AH23" i="94"/>
  <c r="AJ16" i="94"/>
  <c r="AE10" i="94"/>
  <c r="AG44" i="94"/>
  <c r="AE15" i="94"/>
  <c r="AD46" i="94"/>
  <c r="AC14" i="94"/>
  <c r="AH41" i="94"/>
  <c r="AG39" i="94"/>
  <c r="AE28" i="94"/>
  <c r="AG21" i="94"/>
  <c r="AB15" i="94"/>
  <c r="X8" i="94"/>
  <c r="AF42" i="94"/>
  <c r="AJ44" i="94"/>
  <c r="Y17" i="94"/>
  <c r="W23" i="94"/>
  <c r="AA36" i="94"/>
  <c r="AC27" i="94"/>
  <c r="AA16" i="94"/>
  <c r="Z9" i="94"/>
  <c r="AE43" i="94"/>
  <c r="Z37" i="94"/>
  <c r="AB30" i="94"/>
  <c r="AC39" i="94"/>
  <c r="AA10" i="94"/>
  <c r="AC21" i="94"/>
  <c r="Y25" i="94"/>
  <c r="AI36" i="94"/>
  <c r="AK27" i="94"/>
  <c r="AI16" i="94"/>
  <c r="AH9" i="94"/>
  <c r="X44" i="94"/>
  <c r="AH37" i="94"/>
  <c r="AD25" i="94"/>
  <c r="AG17" i="94"/>
  <c r="AG25" i="94"/>
  <c r="AA27" i="94"/>
  <c r="AB37" i="94"/>
  <c r="AD28" i="94"/>
  <c r="AB17" i="94"/>
  <c r="AD10" i="94"/>
  <c r="AF44" i="94"/>
  <c r="AK12" i="94"/>
  <c r="AI18" i="94"/>
  <c r="AD14" i="94"/>
  <c r="Y34" i="94"/>
  <c r="AA25" i="94"/>
  <c r="Y14" i="94"/>
  <c r="AA6" i="94"/>
  <c r="AC41" i="94"/>
  <c r="X35" i="94"/>
  <c r="Z28" i="94"/>
  <c r="AB11" i="94"/>
  <c r="Z42" i="94"/>
  <c r="AJ13" i="94"/>
  <c r="Z41" i="94"/>
  <c r="Y39" i="94"/>
  <c r="W28" i="94"/>
  <c r="Y21" i="94"/>
  <c r="AI14" i="94"/>
  <c r="AA7" i="94"/>
  <c r="X42" i="94"/>
  <c r="AD13" i="94"/>
  <c r="W36" i="94"/>
  <c r="X27" i="94"/>
  <c r="Z25" i="94"/>
  <c r="Y22" i="94"/>
  <c r="Z36" i="94"/>
  <c r="AA30" i="94"/>
  <c r="AI23" i="94"/>
  <c r="X39" i="94"/>
  <c r="AA40" i="94"/>
  <c r="AC23" i="94"/>
  <c r="AI25" i="94"/>
  <c r="AF33" i="94"/>
  <c r="Y41" i="94"/>
  <c r="AJ17" i="94"/>
  <c r="AK31" i="94"/>
  <c r="AJ42" i="94"/>
  <c r="W15" i="94"/>
  <c r="Z33" i="94"/>
  <c r="AG18" i="94"/>
  <c r="W46" i="94"/>
  <c r="AK43" i="94"/>
  <c r="AI32" i="94"/>
  <c r="AK25" i="94"/>
  <c r="AF19" i="94"/>
  <c r="AH12" i="94"/>
  <c r="AJ46" i="94"/>
  <c r="X23" i="94"/>
  <c r="AE30" i="94"/>
  <c r="X40" i="94"/>
  <c r="AE40" i="94"/>
  <c r="AG31" i="94"/>
  <c r="AE20" i="94"/>
  <c r="AG13" i="94"/>
  <c r="AD41" i="94"/>
  <c r="AF34" i="94"/>
  <c r="X10" i="94"/>
  <c r="AB27" i="94"/>
  <c r="AI34" i="94"/>
  <c r="AA43" i="94"/>
  <c r="X41" i="94"/>
  <c r="Z32" i="94"/>
  <c r="X21" i="94"/>
  <c r="Z14" i="94"/>
  <c r="Z7" i="94"/>
  <c r="W42" i="94"/>
  <c r="W34" i="94"/>
  <c r="AF31" i="94"/>
  <c r="AG41" i="94"/>
  <c r="AD6" i="94"/>
  <c r="AF41" i="94"/>
  <c r="AH32" i="94"/>
  <c r="AF21" i="94"/>
  <c r="AH14" i="94"/>
  <c r="W8" i="94"/>
  <c r="AH34" i="94"/>
  <c r="Z34" i="94"/>
  <c r="AE31" i="94"/>
  <c r="AC38" i="94"/>
  <c r="AE29" i="94"/>
  <c r="AC18" i="94"/>
  <c r="AE11" i="94"/>
  <c r="AG45" i="94"/>
  <c r="AB39" i="94"/>
  <c r="AD32" i="94"/>
  <c r="AB6" i="94"/>
  <c r="X31" i="94"/>
  <c r="Y18" i="94"/>
  <c r="AD45" i="94"/>
  <c r="AC43" i="94"/>
  <c r="AA32" i="94"/>
  <c r="AC25" i="94"/>
  <c r="X19" i="94"/>
  <c r="Z12" i="94"/>
  <c r="AB46" i="94"/>
  <c r="AG33" i="94"/>
  <c r="X12" i="94"/>
  <c r="AA37" i="94"/>
  <c r="AE44" i="94"/>
  <c r="AG32" i="94"/>
  <c r="Z39" i="94"/>
  <c r="W10" i="94"/>
  <c r="AD40" i="94"/>
  <c r="AF10" i="94"/>
  <c r="AG8" i="94"/>
  <c r="AB16" i="94"/>
  <c r="AD38" i="94"/>
  <c r="AJ24" i="94"/>
  <c r="AJ43" i="94"/>
  <c r="AK28" i="94"/>
  <c r="AK34" i="94"/>
  <c r="AF38" i="94"/>
  <c r="Y7" i="94"/>
  <c r="AH33" i="94"/>
  <c r="AE6" i="94"/>
  <c r="Z27" i="94"/>
  <c r="AB18" i="94"/>
  <c r="Z6" i="94"/>
  <c r="AB41" i="94"/>
  <c r="AD34" i="94"/>
  <c r="Y28" i="94"/>
  <c r="AA21" i="94"/>
  <c r="AB14" i="94"/>
  <c r="AI19" i="94"/>
  <c r="W14" i="94"/>
  <c r="AK14" i="94"/>
  <c r="AA42" i="94"/>
  <c r="Z40" i="94"/>
  <c r="X29" i="94"/>
  <c r="Z22" i="94"/>
  <c r="AJ15" i="94"/>
  <c r="AF8" i="94"/>
  <c r="Y43" i="94"/>
  <c r="AK39" i="94"/>
  <c r="X24" i="94"/>
  <c r="AC20" i="94"/>
  <c r="AD15" i="94"/>
  <c r="AI42" i="94"/>
  <c r="AH40" i="94"/>
  <c r="AF29" i="94"/>
  <c r="AH22" i="94"/>
  <c r="AC16" i="94"/>
  <c r="AB9" i="94"/>
  <c r="AF18" i="94"/>
  <c r="AB28" i="94"/>
  <c r="AE22" i="94"/>
  <c r="W16" i="94"/>
  <c r="AB43" i="94"/>
  <c r="AA41" i="94"/>
  <c r="Y30" i="94"/>
  <c r="AA23" i="94"/>
  <c r="AK16" i="94"/>
  <c r="AG40" i="94"/>
  <c r="AC37" i="94"/>
  <c r="AI12" i="94"/>
  <c r="AK46" i="94"/>
  <c r="X38" i="94"/>
  <c r="AK26" i="94"/>
  <c r="X20" i="94"/>
  <c r="AH13" i="94"/>
  <c r="W41" i="94"/>
  <c r="AD29" i="94"/>
  <c r="AK45" i="94"/>
  <c r="AG26" i="94"/>
  <c r="AI17" i="94"/>
  <c r="Y15" i="94"/>
  <c r="AI40" i="94"/>
  <c r="AK33" i="94"/>
  <c r="AF27" i="94"/>
  <c r="AH20" i="94"/>
  <c r="W6" i="94"/>
  <c r="AK38" i="94"/>
  <c r="Z46" i="94"/>
  <c r="AB29" i="94"/>
  <c r="AJ40" i="94"/>
  <c r="X25" i="94"/>
  <c r="AB32" i="94"/>
  <c r="AD21" i="94"/>
  <c r="AB13" i="94"/>
  <c r="AG34" i="94"/>
  <c r="Z43" i="94"/>
  <c r="Y44" i="94"/>
  <c r="AC10" i="94"/>
  <c r="AF36" i="94"/>
  <c r="AI41" i="94"/>
  <c r="AI20" i="94"/>
  <c r="X28" i="94"/>
  <c r="AB31" i="94"/>
  <c r="AA34" i="94"/>
  <c r="AJ12" i="94"/>
  <c r="AJ20" i="94"/>
  <c r="AH35" i="94"/>
  <c r="AJ26" i="94"/>
  <c r="AH15" i="94"/>
  <c r="AD8" i="94"/>
  <c r="W43" i="94"/>
  <c r="AG36" i="94"/>
  <c r="AI29" i="94"/>
  <c r="AJ35" i="94"/>
  <c r="W22" i="94"/>
  <c r="AD23" i="94"/>
  <c r="X14" i="94"/>
  <c r="AB8" i="94"/>
  <c r="AF37" i="94"/>
  <c r="AH30" i="94"/>
  <c r="AC24" i="94"/>
  <c r="AE17" i="94"/>
  <c r="X18" i="94"/>
  <c r="AD7" i="94"/>
  <c r="AA8" i="94"/>
  <c r="AA26" i="94"/>
  <c r="W24" i="94"/>
  <c r="AF14" i="94"/>
  <c r="AF9" i="94"/>
  <c r="Y38" i="94"/>
  <c r="AA31" i="94"/>
  <c r="AK24" i="94"/>
  <c r="AB22" i="94"/>
  <c r="AJ27" i="94"/>
  <c r="AC12" i="94"/>
  <c r="AC28" i="94"/>
  <c r="AE24" i="94"/>
  <c r="AG15" i="94"/>
  <c r="AB10" i="94"/>
  <c r="AG38" i="94"/>
  <c r="AI31" i="94"/>
  <c r="AH29" i="94"/>
  <c r="AA11" i="94"/>
  <c r="AB21" i="94"/>
  <c r="X9" i="94"/>
  <c r="AF46" i="94"/>
  <c r="AD35" i="94"/>
  <c r="AF28" i="94"/>
  <c r="AA22" i="94"/>
  <c r="AC15" i="94"/>
  <c r="AH25" i="94"/>
  <c r="AH8" i="94"/>
  <c r="AH18" i="94"/>
  <c r="Z35" i="94"/>
  <c r="AB26" i="94"/>
  <c r="Z15" i="94"/>
  <c r="AG7" i="94"/>
  <c r="AD42" i="94"/>
  <c r="Y36" i="94"/>
  <c r="AB44" i="94"/>
  <c r="AF22" i="94"/>
  <c r="AC32" i="94"/>
  <c r="AB35" i="94"/>
  <c r="AB33" i="94"/>
  <c r="AH19" i="94"/>
  <c r="W27" i="94"/>
  <c r="AB36" i="94"/>
  <c r="AE45" i="94"/>
  <c r="AJ36" i="94"/>
  <c r="AB42" i="94"/>
  <c r="Y11" i="94"/>
  <c r="AK30" i="94"/>
  <c r="Z38" i="94"/>
  <c r="AF32" i="94"/>
  <c r="AI22" i="94"/>
  <c r="AH44" i="94"/>
  <c r="AE8" i="94"/>
  <c r="AE21" i="94"/>
  <c r="AA17" i="94"/>
  <c r="AA14" i="94"/>
  <c r="AF13" i="94"/>
  <c r="Y45" i="94"/>
  <c r="AC36" i="94"/>
  <c r="W7" i="94"/>
  <c r="W17" i="94"/>
  <c r="AG10" i="94"/>
  <c r="AK17" i="94"/>
  <c r="AC31" i="94"/>
  <c r="AB45" i="94"/>
  <c r="Y12" i="94"/>
  <c r="Y33" i="94"/>
  <c r="AJ25" i="94"/>
  <c r="Z18" i="94"/>
  <c r="AG22" i="94"/>
  <c r="AH36" i="94"/>
  <c r="AD12" i="94"/>
  <c r="AB23" i="94"/>
  <c r="AK29" i="94"/>
  <c r="AJ39" i="94"/>
  <c r="AF17" i="94"/>
  <c r="W26" i="94"/>
  <c r="AD27" i="94"/>
  <c r="AB34" i="94"/>
  <c r="AE41" i="94"/>
  <c r="AG30" i="94"/>
  <c r="AH21" i="94"/>
  <c r="AC13" i="94"/>
  <c r="AD11" i="94"/>
  <c r="AE25" i="94"/>
  <c r="Z19" i="94"/>
  <c r="AD26" i="94"/>
  <c r="Z26" i="94"/>
  <c r="AG20" i="94"/>
  <c r="AF39" i="94"/>
  <c r="AC34" i="94"/>
  <c r="AI26" i="94"/>
  <c r="Z31" i="94"/>
  <c r="AA45" i="94"/>
  <c r="X22" i="94"/>
  <c r="AJ31" i="94"/>
  <c r="AB19" i="94"/>
  <c r="W33" i="94"/>
  <c r="AE18" i="94"/>
  <c r="Y19" i="94"/>
  <c r="AC6" i="94"/>
  <c r="Z23" i="94"/>
  <c r="Z8" i="94"/>
  <c r="AG11" i="94"/>
  <c r="AJ14" i="94"/>
  <c r="Y16" i="94"/>
  <c r="Y27" i="94"/>
  <c r="AE46" i="94"/>
  <c r="Y20" i="94"/>
  <c r="AI27" i="94"/>
  <c r="W45" i="94"/>
  <c r="AI13" i="94"/>
  <c r="AE27" i="94"/>
  <c r="X17" i="94"/>
  <c r="AB24" i="94"/>
  <c r="X6" i="94"/>
  <c r="W25" i="94"/>
  <c r="AJ10" i="94"/>
  <c r="AE37" i="94"/>
  <c r="AA12" i="94"/>
  <c r="AG14" i="94"/>
  <c r="AJ37" i="94"/>
  <c r="AJ19" i="94"/>
  <c r="X37" i="94"/>
  <c r="AA38" i="94"/>
  <c r="AI44" i="94"/>
  <c r="AF11" i="94"/>
  <c r="X15" i="94"/>
  <c r="AD36" i="94"/>
  <c r="AA46" i="94"/>
  <c r="AH11" i="94"/>
  <c r="W19" i="94"/>
  <c r="Y8" i="94"/>
  <c r="AI15" i="94"/>
  <c r="Y32" i="94"/>
  <c r="AD16" i="94"/>
  <c r="AJ21" i="94"/>
  <c r="AB20" i="94"/>
  <c r="AB7" i="94"/>
  <c r="Z20" i="94"/>
  <c r="AE39" i="94"/>
  <c r="AC33" i="94"/>
  <c r="AI45" i="94"/>
  <c r="AC29" i="94"/>
  <c r="AF20" i="94"/>
  <c r="AF45" i="94"/>
  <c r="AA20" i="94"/>
  <c r="AK10" i="94"/>
  <c r="Y42" i="94"/>
  <c r="AI10" i="94"/>
  <c r="AK22" i="94"/>
  <c r="Z30" i="94"/>
  <c r="AF40" i="94"/>
  <c r="AK35" i="94"/>
  <c r="AH45" i="94"/>
  <c r="W31" i="94"/>
  <c r="AB25" i="94"/>
  <c r="AI46" i="94"/>
  <c r="AJ45" i="94"/>
  <c r="AG12" i="94"/>
  <c r="AG42" i="94"/>
  <c r="AA9" i="94"/>
  <c r="AF15" i="94"/>
  <c r="AE36" i="94"/>
  <c r="AA29" i="94"/>
  <c r="X30" i="94"/>
  <c r="AE19" i="94"/>
  <c r="Z16" i="94"/>
  <c r="AD20" i="94"/>
  <c r="AK41" i="94"/>
  <c r="AC46" i="94"/>
  <c r="AD22" i="94"/>
  <c r="AE7" i="94"/>
  <c r="AG27" i="94"/>
  <c r="AD31" i="94"/>
  <c r="AH38" i="94"/>
  <c r="AE23" i="94"/>
  <c r="AD44" i="94"/>
  <c r="AA13" i="94"/>
  <c r="AD37" i="94"/>
  <c r="AJ33" i="94"/>
  <c r="AG35" i="94"/>
  <c r="Z21" i="94"/>
  <c r="AC44" i="94"/>
  <c r="W18" i="94"/>
  <c r="AJ11" i="94"/>
  <c r="X45" i="94"/>
  <c r="AI37" i="94"/>
  <c r="AK18" i="94"/>
  <c r="W39" i="94"/>
  <c r="AC11" i="94"/>
  <c r="AD43" i="94"/>
  <c r="AE38" i="94"/>
  <c r="Z13" i="94"/>
  <c r="AE16" i="94"/>
  <c r="X46" i="94"/>
  <c r="AK44" i="94"/>
  <c r="AE13" i="94"/>
  <c r="AJ23" i="94"/>
  <c r="AJ28" i="94"/>
  <c r="AI24" i="94"/>
  <c r="AJ38" i="94"/>
  <c r="Z11" i="94"/>
  <c r="AD18" i="94"/>
  <c r="AF23" i="94"/>
  <c r="W37" i="94"/>
  <c r="Y40" i="94"/>
  <c r="AI33" i="94"/>
  <c r="AF43" i="94"/>
  <c r="AC22" i="94"/>
  <c r="AG29" i="94"/>
  <c r="Z44" i="94"/>
  <c r="Y29" i="94"/>
  <c r="AD24" i="94"/>
  <c r="AA15" i="94"/>
  <c r="AE9" i="94"/>
  <c r="Y26" i="94"/>
  <c r="AC30" i="94"/>
  <c r="AH24" i="94"/>
  <c r="W11" i="94"/>
  <c r="AF35" i="94"/>
  <c r="AB39" i="101"/>
  <c r="Z46" i="101"/>
  <c r="X12" i="101"/>
  <c r="AI38" i="101"/>
  <c r="AG45" i="101"/>
  <c r="AE11" i="101"/>
  <c r="AA38" i="101"/>
  <c r="Y45" i="101"/>
  <c r="W11" i="101"/>
  <c r="W42" i="101"/>
  <c r="Z7" i="101"/>
  <c r="AH14" i="101"/>
  <c r="AH45" i="101"/>
  <c r="AF11" i="101"/>
  <c r="AD18" i="101"/>
  <c r="Z45" i="101"/>
  <c r="X11" i="101"/>
  <c r="AK17" i="101"/>
  <c r="AE10" i="101"/>
  <c r="AH25" i="101"/>
  <c r="AF24" i="101"/>
  <c r="AC13" i="101"/>
  <c r="Y31" i="101"/>
  <c r="AK46" i="101"/>
  <c r="AK34" i="101"/>
  <c r="AA12" i="101"/>
  <c r="W38" i="101"/>
  <c r="AD44" i="101"/>
  <c r="X33" i="101"/>
  <c r="AF17" i="101"/>
  <c r="Z36" i="101"/>
  <c r="AA11" i="101"/>
  <c r="AG31" i="101"/>
  <c r="Y13" i="101"/>
  <c r="Y16" i="101"/>
  <c r="X9" i="101"/>
  <c r="X38" i="101"/>
  <c r="AH15" i="101"/>
  <c r="AK30" i="101"/>
  <c r="Z39" i="101"/>
  <c r="AI22" i="101"/>
  <c r="AC28" i="101"/>
  <c r="AJ28" i="101"/>
  <c r="AG17" i="101"/>
  <c r="AC35" i="101"/>
  <c r="AI20" i="101"/>
  <c r="AH10" i="101"/>
  <c r="AG43" i="101"/>
  <c r="AJ35" i="101"/>
  <c r="AI40" i="101"/>
  <c r="AF29" i="101"/>
  <c r="AB13" i="101"/>
  <c r="AH32" i="101"/>
  <c r="AH43" i="101"/>
  <c r="X39" i="101"/>
  <c r="AD46" i="101"/>
  <c r="AH34" i="101"/>
  <c r="AA19" i="101"/>
  <c r="AJ37" i="101"/>
  <c r="W13" i="101"/>
  <c r="AC21" i="101"/>
  <c r="AE6" i="101"/>
  <c r="AI24" i="101"/>
  <c r="W15" i="101"/>
  <c r="AJ41" i="101"/>
  <c r="AB44" i="101"/>
  <c r="AH18" i="101"/>
  <c r="AC42" i="101"/>
  <c r="Y22" i="101"/>
  <c r="AG35" i="101"/>
  <c r="AF46" i="101"/>
  <c r="AI28" i="101"/>
  <c r="AG19" i="101"/>
  <c r="AJ20" i="101"/>
  <c r="AF33" i="101"/>
  <c r="Y14" i="101"/>
  <c r="AJ42" i="101"/>
  <c r="AA22" i="101"/>
  <c r="AB46" i="101"/>
  <c r="Y43" i="101"/>
  <c r="AB11" i="101"/>
  <c r="AF10" i="101"/>
  <c r="AB42" i="101"/>
  <c r="AG18" i="101"/>
  <c r="AD8" i="101"/>
  <c r="AJ43" i="101"/>
  <c r="AK31" i="101"/>
  <c r="X35" i="101"/>
  <c r="AK41" i="101"/>
  <c r="Y7" i="101"/>
  <c r="AE34" i="101"/>
  <c r="AC41" i="101"/>
  <c r="AA6" i="101"/>
  <c r="W34" i="101"/>
  <c r="AJ40" i="101"/>
  <c r="AH37" i="101"/>
  <c r="AF44" i="101"/>
  <c r="AD10" i="101"/>
  <c r="AD41" i="101"/>
  <c r="AB6" i="101"/>
  <c r="Z14" i="101"/>
  <c r="AK40" i="101"/>
  <c r="AG13" i="101"/>
  <c r="AD34" i="101"/>
  <c r="AD21" i="101"/>
  <c r="AI17" i="101"/>
  <c r="AA24" i="101"/>
  <c r="AD39" i="101"/>
  <c r="AB9" i="101"/>
  <c r="Y44" i="101"/>
  <c r="AH33" i="101"/>
  <c r="AC37" i="101"/>
  <c r="Z26" i="101"/>
  <c r="Z44" i="101"/>
  <c r="AB29" i="101"/>
  <c r="AF26" i="101"/>
  <c r="Z16" i="101"/>
  <c r="AE46" i="101"/>
  <c r="AJ11" i="101"/>
  <c r="AC46" i="101"/>
  <c r="Z31" i="101"/>
  <c r="AF8" i="101"/>
  <c r="X24" i="101"/>
  <c r="AB33" i="101"/>
  <c r="AH46" i="101"/>
  <c r="Y24" i="101"/>
  <c r="X22" i="101"/>
  <c r="AJ10" i="101"/>
  <c r="AE28" i="101"/>
  <c r="AI43" i="101"/>
  <c r="Y11" i="101"/>
  <c r="AF35" i="101"/>
  <c r="AF31" i="101"/>
  <c r="X34" i="101"/>
  <c r="AJ22" i="101"/>
  <c r="AE40" i="101"/>
  <c r="AJ25" i="101"/>
  <c r="AA33" i="101"/>
  <c r="AI34" i="101"/>
  <c r="Y39" i="101"/>
  <c r="AK27" i="101"/>
  <c r="X46" i="101"/>
  <c r="W31" i="101"/>
  <c r="W12" i="101"/>
  <c r="AC11" i="101"/>
  <c r="AG23" i="101"/>
  <c r="AJ14" i="101"/>
  <c r="AK21" i="101"/>
  <c r="AE20" i="101"/>
  <c r="AI16" i="101"/>
  <c r="AC27" i="101"/>
  <c r="Y15" i="101"/>
  <c r="Y9" i="101"/>
  <c r="AF7" i="101"/>
  <c r="AD15" i="101"/>
  <c r="AE41" i="101"/>
  <c r="AB7" i="101"/>
  <c r="AH24" i="101"/>
  <c r="AK11" i="101"/>
  <c r="AB8" i="101"/>
  <c r="AG9" i="101"/>
  <c r="AI30" i="101"/>
  <c r="AG37" i="101"/>
  <c r="AA16" i="101"/>
  <c r="AA30" i="101"/>
  <c r="Y37" i="101"/>
  <c r="AC26" i="101"/>
  <c r="AH29" i="101"/>
  <c r="AF36" i="101"/>
  <c r="AD33" i="101"/>
  <c r="AB40" i="101"/>
  <c r="Z37" i="101"/>
  <c r="X44" i="101"/>
  <c r="AH9" i="101"/>
  <c r="AG36" i="101"/>
  <c r="AE43" i="101"/>
  <c r="Z9" i="101"/>
  <c r="AC17" i="101"/>
  <c r="Z17" i="101"/>
  <c r="AK10" i="101"/>
  <c r="AH39" i="101"/>
  <c r="AE17" i="101"/>
  <c r="AF32" i="101"/>
  <c r="AD32" i="101"/>
  <c r="X27" i="101"/>
  <c r="AD29" i="101"/>
  <c r="AF30" i="101"/>
  <c r="AC19" i="101"/>
  <c r="X37" i="101"/>
  <c r="AD22" i="101"/>
  <c r="AF37" i="101"/>
  <c r="AH42" i="101"/>
  <c r="AH41" i="101"/>
  <c r="AF6" i="101"/>
  <c r="W39" i="101"/>
  <c r="AE23" i="101"/>
  <c r="Y42" i="101"/>
  <c r="AA17" i="101"/>
  <c r="AJ17" i="101"/>
  <c r="AG29" i="101"/>
  <c r="AJ19" i="101"/>
  <c r="Z15" i="101"/>
  <c r="AA44" i="101"/>
  <c r="AI21" i="101"/>
  <c r="AJ36" i="101"/>
  <c r="AG15" i="101"/>
  <c r="AE18" i="101"/>
  <c r="AB27" i="101"/>
  <c r="Z27" i="101"/>
  <c r="W16" i="101"/>
  <c r="AG33" i="101"/>
  <c r="Y19" i="101"/>
  <c r="AB31" i="101"/>
  <c r="AE30" i="101"/>
  <c r="AA32" i="101"/>
  <c r="X21" i="101"/>
  <c r="AJ38" i="101"/>
  <c r="Z24" i="101"/>
  <c r="AJ30" i="101"/>
  <c r="AK35" i="101"/>
  <c r="AB36" i="101"/>
  <c r="AD9" i="101"/>
  <c r="AG34" i="101"/>
  <c r="AG25" i="101"/>
  <c r="AE29" i="101"/>
  <c r="X29" i="101"/>
  <c r="AK26" i="101"/>
  <c r="AE32" i="101"/>
  <c r="Z20" i="101"/>
  <c r="AC38" i="101"/>
  <c r="W43" i="101"/>
  <c r="AG40" i="101"/>
  <c r="AB19" i="101"/>
  <c r="X13" i="101"/>
  <c r="W41" i="101"/>
  <c r="AH44" i="101"/>
  <c r="Y6" i="101"/>
  <c r="AK23" i="101"/>
  <c r="AK29" i="101"/>
  <c r="Z8" i="101"/>
  <c r="W35" i="101"/>
  <c r="AI42" i="101"/>
  <c r="AA25" i="101"/>
  <c r="AK18" i="101"/>
  <c r="AK33" i="101"/>
  <c r="AD23" i="101"/>
  <c r="AC40" i="101"/>
  <c r="AB25" i="101"/>
  <c r="AJ18" i="101"/>
  <c r="Z23" i="101"/>
  <c r="Z35" i="101"/>
  <c r="AA40" i="101"/>
  <c r="AB12" i="101"/>
  <c r="AG38" i="101"/>
  <c r="W36" i="101"/>
  <c r="AF20" i="101"/>
  <c r="AI46" i="101"/>
  <c r="AE19" i="101"/>
  <c r="AC16" i="101"/>
  <c r="Y20" i="101"/>
  <c r="AD26" i="101"/>
  <c r="AB38" i="101"/>
  <c r="AH19" i="101"/>
  <c r="W25" i="101"/>
  <c r="AK22" i="101"/>
  <c r="AE37" i="101"/>
  <c r="AC34" i="101"/>
  <c r="AE21" i="101"/>
  <c r="AG26" i="101"/>
  <c r="AA29" i="101"/>
  <c r="AH20" i="101"/>
  <c r="AA7" i="101"/>
  <c r="AE15" i="101"/>
  <c r="AF14" i="101"/>
  <c r="AE26" i="101"/>
  <c r="AC33" i="101"/>
  <c r="X17" i="101"/>
  <c r="W26" i="101"/>
  <c r="AJ32" i="101"/>
  <c r="AD20" i="101"/>
  <c r="AD25" i="101"/>
  <c r="AB32" i="101"/>
  <c r="AH36" i="101"/>
  <c r="Z29" i="101"/>
  <c r="X36" i="101"/>
  <c r="AK32" i="101"/>
  <c r="AI39" i="101"/>
  <c r="AG46" i="101"/>
  <c r="AC32" i="101"/>
  <c r="AA39" i="101"/>
  <c r="Y46" i="101"/>
  <c r="W44" i="101"/>
  <c r="AK12" i="101"/>
  <c r="AG11" i="101"/>
  <c r="W33" i="101"/>
  <c r="AG10" i="101"/>
  <c r="AI25" i="101"/>
  <c r="Z10" i="101"/>
  <c r="W10" i="101"/>
  <c r="Z25" i="101"/>
  <c r="AH23" i="101"/>
  <c r="AE12" i="101"/>
  <c r="AB30" i="101"/>
  <c r="AJ45" i="101"/>
  <c r="AE45" i="101"/>
  <c r="Y34" i="101"/>
  <c r="AD37" i="101"/>
  <c r="AC43" i="101"/>
  <c r="Z32" i="101"/>
  <c r="AH16" i="101"/>
  <c r="AA35" i="101"/>
  <c r="AC10" i="101"/>
  <c r="Y35" i="101"/>
  <c r="AF12" i="101"/>
  <c r="AF15" i="101"/>
  <c r="X8" i="101"/>
  <c r="AA37" i="101"/>
  <c r="AK14" i="101"/>
  <c r="X30" i="101"/>
  <c r="AG42" i="101"/>
  <c r="AD42" i="101"/>
  <c r="X23" i="101"/>
  <c r="AB20" i="101"/>
  <c r="AH8" i="101"/>
  <c r="AJ26" i="101"/>
  <c r="X42" i="101"/>
  <c r="AA14" i="101"/>
  <c r="AA26" i="101"/>
  <c r="AE25" i="101"/>
  <c r="AB14" i="101"/>
  <c r="W32" i="101"/>
  <c r="AB17" i="101"/>
  <c r="AE31" i="101"/>
  <c r="Y36" i="101"/>
  <c r="AB41" i="101"/>
  <c r="AJ31" i="101"/>
  <c r="AG39" i="101"/>
  <c r="X19" i="101"/>
  <c r="AF34" i="101"/>
  <c r="AI14" i="101"/>
  <c r="AI32" i="101"/>
  <c r="AH38" i="101"/>
  <c r="X26" i="101"/>
  <c r="AG21" i="101"/>
  <c r="Z19" i="101"/>
  <c r="AA21" i="101"/>
  <c r="AB37" i="101"/>
  <c r="Z43" i="101"/>
  <c r="AF23" i="101"/>
  <c r="Y29" i="101"/>
  <c r="AF28" i="101"/>
  <c r="Z21" i="101"/>
  <c r="X28" i="101"/>
  <c r="AK24" i="101"/>
  <c r="AI31" i="101"/>
  <c r="AG28" i="101"/>
  <c r="AE35" i="101"/>
  <c r="Y28" i="101"/>
  <c r="W46" i="101"/>
  <c r="AA8" i="101"/>
  <c r="AH40" i="101"/>
  <c r="AK43" i="101"/>
  <c r="AC6" i="101"/>
  <c r="AK20" i="101"/>
  <c r="W17" i="101"/>
  <c r="AF38" i="101"/>
  <c r="Z11" i="101"/>
  <c r="AE36" i="101"/>
  <c r="AD28" i="101"/>
  <c r="AD45" i="101"/>
  <c r="AC30" i="101"/>
  <c r="AC25" i="101"/>
  <c r="AE13" i="101"/>
  <c r="Z38" i="101"/>
  <c r="Y25" i="101"/>
  <c r="X14" i="101"/>
  <c r="AK44" i="101"/>
  <c r="AF39" i="101"/>
  <c r="AH27" i="101"/>
  <c r="AH13" i="101"/>
  <c r="Z13" i="101"/>
  <c r="X20" i="101"/>
  <c r="AG12" i="101"/>
  <c r="Z40" i="101"/>
  <c r="AA23" i="101"/>
  <c r="AK13" i="101"/>
  <c r="W27" i="101"/>
  <c r="AF19" i="101"/>
  <c r="AG44" i="101"/>
  <c r="AA34" i="101"/>
  <c r="Y27" i="101"/>
  <c r="Y30" i="101"/>
  <c r="AI13" i="101"/>
  <c r="AC12" i="101"/>
  <c r="AF9" i="101"/>
  <c r="AH11" i="101"/>
  <c r="AJ44" i="101"/>
  <c r="AK36" i="101"/>
  <c r="AC31" i="101"/>
  <c r="AK15" i="101"/>
  <c r="AC9" i="101"/>
  <c r="AD38" i="101"/>
  <c r="AC44" i="101"/>
  <c r="AA10" i="101"/>
  <c r="AD12" i="101"/>
  <c r="AD11" i="101"/>
  <c r="X40" i="101"/>
  <c r="X15" i="101"/>
  <c r="W14" i="101"/>
  <c r="AD27" i="101"/>
  <c r="AJ13" i="101"/>
  <c r="AC36" i="101"/>
  <c r="Y8" i="101"/>
  <c r="W18" i="101"/>
  <c r="AJ24" i="101"/>
  <c r="AD14" i="101"/>
  <c r="AD17" i="101"/>
  <c r="AB24" i="101"/>
  <c r="Y23" i="101"/>
  <c r="AK16" i="101"/>
  <c r="AI23" i="101"/>
  <c r="AE7" i="101"/>
  <c r="AG20" i="101"/>
  <c r="AE27" i="101"/>
  <c r="AA27" i="101"/>
  <c r="AC24" i="101"/>
  <c r="AA31" i="101"/>
  <c r="AG30" i="101"/>
  <c r="AJ23" i="101"/>
  <c r="AH30" i="101"/>
  <c r="AB10" i="101"/>
  <c r="AE38" i="101"/>
  <c r="AC45" i="101"/>
  <c r="AJ33" i="101"/>
  <c r="AC18" i="101"/>
  <c r="W37" i="101"/>
  <c r="Z12" i="101"/>
  <c r="AA28" i="101"/>
  <c r="AJ16" i="101"/>
  <c r="AG16" i="101"/>
  <c r="Y10" i="101"/>
  <c r="AK38" i="101"/>
  <c r="AF16" i="101"/>
  <c r="AH31" i="101"/>
  <c r="AI35" i="101"/>
  <c r="AB23" i="101"/>
  <c r="AK28" i="101"/>
  <c r="AI29" i="101"/>
  <c r="AF18" i="101"/>
  <c r="AA36" i="101"/>
  <c r="AF21" i="101"/>
  <c r="AI44" i="101"/>
  <c r="AJ46" i="101"/>
  <c r="Z41" i="101"/>
  <c r="X6" i="101"/>
  <c r="Y38" i="101"/>
  <c r="AG22" i="101"/>
  <c r="AA41" i="101"/>
  <c r="AD16" i="101"/>
  <c r="AI41" i="101"/>
  <c r="AG7" i="101"/>
  <c r="AE14" i="101"/>
  <c r="AI27" i="101"/>
  <c r="AD35" i="101"/>
  <c r="AA13" i="101"/>
  <c r="AB28" i="101"/>
  <c r="Y21" i="101"/>
  <c r="AH17" i="101"/>
  <c r="AI11" i="101"/>
  <c r="AF40" i="101"/>
  <c r="AB18" i="101"/>
  <c r="AE33" i="101"/>
  <c r="W29" i="101"/>
  <c r="Y32" i="101"/>
  <c r="AH26" i="101"/>
  <c r="X31" i="101"/>
  <c r="X25" i="101"/>
  <c r="AJ27" i="101"/>
  <c r="AK19" i="101"/>
  <c r="AI26" i="101"/>
  <c r="Z18" i="101"/>
  <c r="AE22" i="101"/>
  <c r="Y41" i="101"/>
  <c r="AA18" i="101"/>
  <c r="AB34" i="101"/>
  <c r="AC15" i="101"/>
  <c r="AF25" i="101"/>
  <c r="AI45" i="101"/>
  <c r="AJ21" i="101"/>
  <c r="AF43" i="101"/>
  <c r="AA9" i="101"/>
  <c r="AB16" i="101"/>
  <c r="X43" i="101"/>
  <c r="AE8" i="101"/>
  <c r="AI15" i="101"/>
  <c r="AE42" i="101"/>
  <c r="W8" i="101"/>
  <c r="AA15" i="101"/>
  <c r="AA46" i="101"/>
  <c r="Y12" i="101"/>
  <c r="W19" i="101"/>
  <c r="AG8" i="101"/>
  <c r="AJ15" i="101"/>
  <c r="AH22" i="101"/>
  <c r="Z28" i="101"/>
  <c r="AB15" i="101"/>
  <c r="Z22" i="101"/>
  <c r="AF27" i="101"/>
  <c r="W30" i="101"/>
  <c r="AD31" i="101"/>
  <c r="AA20" i="101"/>
  <c r="AK37" i="101"/>
  <c r="AC23" i="101"/>
  <c r="Z34" i="101"/>
  <c r="AC39" i="101"/>
  <c r="AA42" i="101"/>
  <c r="AD7" i="101"/>
  <c r="AK39" i="101"/>
  <c r="AD24" i="101"/>
  <c r="AK42" i="101"/>
  <c r="Y18" i="101"/>
  <c r="AJ12" i="101"/>
  <c r="Z30" i="101"/>
  <c r="AC20" i="101"/>
  <c r="X16" i="101"/>
  <c r="AA45" i="101"/>
  <c r="AF22" i="101"/>
  <c r="AI37" i="101"/>
  <c r="AF13" i="101"/>
  <c r="AJ39" i="101"/>
  <c r="AG32" i="101"/>
  <c r="AH35" i="101"/>
  <c r="AE24" i="101"/>
  <c r="Z42" i="101"/>
  <c r="AG27" i="101"/>
  <c r="AC8" i="101"/>
  <c r="AB22" i="101"/>
  <c r="Y40" i="101"/>
  <c r="AD36" i="101"/>
  <c r="W21" i="101"/>
  <c r="AE39" i="101"/>
  <c r="AG14" i="101"/>
  <c r="AB43" i="101"/>
  <c r="W9" i="101"/>
  <c r="AF41" i="101"/>
  <c r="Y26" i="101"/>
  <c r="W45" i="101"/>
  <c r="AI19" i="101"/>
  <c r="X41" i="101"/>
  <c r="AJ34" i="101"/>
  <c r="W6" i="101"/>
  <c r="Y33" i="101"/>
  <c r="AI12" i="101"/>
  <c r="W28" i="101"/>
  <c r="Y17" i="101"/>
  <c r="AB26" i="101"/>
  <c r="W24" i="101"/>
  <c r="AD19" i="101"/>
  <c r="AB21" i="101"/>
  <c r="AH12" i="101"/>
  <c r="X18" i="101"/>
  <c r="AC14" i="101"/>
  <c r="AD30" i="101"/>
  <c r="AG41" i="101"/>
  <c r="X10" i="101"/>
  <c r="AH21" i="101"/>
  <c r="Z33" i="101"/>
  <c r="AI36" i="101"/>
  <c r="AB45" i="101"/>
  <c r="AC7" i="101"/>
  <c r="AI18" i="101"/>
  <c r="W20" i="101"/>
  <c r="W22" i="101"/>
  <c r="AD6" i="101"/>
  <c r="X7" i="101"/>
  <c r="AF45" i="101"/>
  <c r="Z6" i="101"/>
  <c r="AK45" i="101"/>
  <c r="AB35" i="101"/>
  <c r="AD40" i="101"/>
  <c r="W23" i="101"/>
  <c r="X45" i="101"/>
  <c r="AD43" i="101"/>
  <c r="X32" i="101"/>
  <c r="AE16" i="101"/>
  <c r="AG24" i="101"/>
  <c r="AC29" i="101"/>
  <c r="W7" i="101"/>
  <c r="AF42" i="101"/>
  <c r="AA43" i="101"/>
  <c r="AH28" i="101"/>
  <c r="AE44" i="101"/>
  <c r="AD13" i="101"/>
  <c r="AI33" i="101"/>
  <c r="AI10" i="101"/>
  <c r="AC22" i="101"/>
  <c r="AE9" i="101"/>
  <c r="W40" i="101"/>
  <c r="AK25" i="101"/>
  <c r="AJ29" i="101"/>
  <c r="V9" i="55"/>
  <c r="S6" i="81"/>
  <c r="Z10" i="55" s="1"/>
  <c r="Z11" i="55" s="1"/>
  <c r="V4" i="100" s="1"/>
  <c r="S6" i="72"/>
  <c r="X9" i="55" s="1"/>
  <c r="S6" i="73"/>
  <c r="X10" i="55" s="1"/>
  <c r="S6" i="67"/>
  <c r="S6" i="70"/>
  <c r="V10" i="55" s="1"/>
  <c r="S6" i="63"/>
  <c r="R9" i="55" s="1"/>
  <c r="R11" i="55" s="1"/>
  <c r="V4" i="96" s="1"/>
  <c r="S6" i="64"/>
  <c r="AK38" i="97" l="1"/>
  <c r="AI36" i="97"/>
  <c r="AK57" i="96"/>
  <c r="Y57" i="96"/>
  <c r="AA57" i="96"/>
  <c r="AC57" i="96"/>
  <c r="AE57" i="96"/>
  <c r="AG57" i="96"/>
  <c r="AI57" i="96"/>
  <c r="W57" i="96"/>
  <c r="X57" i="96"/>
  <c r="Z57" i="96"/>
  <c r="AB57" i="96"/>
  <c r="AD57" i="96"/>
  <c r="AF57" i="96"/>
  <c r="AH57" i="96"/>
  <c r="AJ57" i="96"/>
  <c r="AE10" i="97"/>
  <c r="AF43" i="97"/>
  <c r="AG34" i="97"/>
  <c r="Y32" i="97"/>
  <c r="AG40" i="97"/>
  <c r="X57" i="100"/>
  <c r="Z57" i="100"/>
  <c r="AB57" i="100"/>
  <c r="AD57" i="100"/>
  <c r="AF57" i="100"/>
  <c r="AH57" i="100"/>
  <c r="AJ57" i="100"/>
  <c r="W57" i="100"/>
  <c r="Y57" i="100"/>
  <c r="AA57" i="100"/>
  <c r="AC57" i="100"/>
  <c r="AE57" i="100"/>
  <c r="AG57" i="100"/>
  <c r="AI57" i="100"/>
  <c r="AK57" i="100"/>
  <c r="X57" i="97"/>
  <c r="Y57" i="97"/>
  <c r="AB57" i="97"/>
  <c r="AD57" i="97"/>
  <c r="AF57" i="97"/>
  <c r="AH57" i="97"/>
  <c r="AJ57" i="97"/>
  <c r="W57" i="97"/>
  <c r="AA57" i="97"/>
  <c r="Z57" i="97"/>
  <c r="AC57" i="97"/>
  <c r="AE57" i="97"/>
  <c r="AG57" i="97"/>
  <c r="AI57" i="97"/>
  <c r="AK57" i="97"/>
  <c r="AJ18" i="97"/>
  <c r="AK16" i="97"/>
  <c r="AD41" i="97"/>
  <c r="AH39" i="97"/>
  <c r="AA18" i="97"/>
  <c r="AB28" i="97"/>
  <c r="AC23" i="97"/>
  <c r="X37" i="97"/>
  <c r="X11" i="97"/>
  <c r="AE30" i="97"/>
  <c r="AA16" i="97"/>
  <c r="W33" i="97"/>
  <c r="X18" i="97"/>
  <c r="W29" i="97"/>
  <c r="X35" i="97"/>
  <c r="X7" i="97"/>
  <c r="AC24" i="97"/>
  <c r="AI18" i="97"/>
  <c r="AB42" i="97"/>
  <c r="AG11" i="97"/>
  <c r="AH26" i="97"/>
  <c r="AB14" i="97"/>
  <c r="AD35" i="97"/>
  <c r="AD17" i="97"/>
  <c r="AG16" i="97"/>
  <c r="Z40" i="97"/>
  <c r="AA46" i="97"/>
  <c r="AJ36" i="97"/>
  <c r="Y15" i="97"/>
  <c r="AF45" i="97"/>
  <c r="AJ40" i="97"/>
  <c r="X39" i="97"/>
  <c r="AI24" i="97"/>
  <c r="AE41" i="97"/>
  <c r="AC6" i="97"/>
  <c r="AJ33" i="97"/>
  <c r="AB24" i="97"/>
  <c r="Y16" i="97"/>
  <c r="AJ24" i="97"/>
  <c r="AI12" i="97"/>
  <c r="AF34" i="97"/>
  <c r="AK14" i="97"/>
  <c r="W18" i="97"/>
  <c r="AI35" i="97"/>
  <c r="Y42" i="97"/>
  <c r="AF46" i="97"/>
  <c r="AJ19" i="97"/>
  <c r="AD25" i="97"/>
  <c r="Y14" i="97"/>
  <c r="V11" i="55"/>
  <c r="V4" i="98" s="1"/>
  <c r="AB10" i="97"/>
  <c r="AH32" i="97"/>
  <c r="Z7" i="97"/>
  <c r="W5" i="94"/>
  <c r="W5" i="101"/>
  <c r="X47" i="96"/>
  <c r="AB47" i="96"/>
  <c r="AF47" i="96"/>
  <c r="AJ47" i="96"/>
  <c r="Y48" i="96"/>
  <c r="AC48" i="96"/>
  <c r="AG48" i="96"/>
  <c r="AK48" i="96"/>
  <c r="Z49" i="96"/>
  <c r="AD49" i="96"/>
  <c r="AH49" i="96"/>
  <c r="W50" i="96"/>
  <c r="AA50" i="96"/>
  <c r="AE50" i="96"/>
  <c r="Y47" i="96"/>
  <c r="AG47" i="96"/>
  <c r="Z48" i="96"/>
  <c r="AH48" i="96"/>
  <c r="AA49" i="96"/>
  <c r="AI49" i="96"/>
  <c r="AB50" i="96"/>
  <c r="AI50" i="96"/>
  <c r="X51" i="96"/>
  <c r="AB51" i="96"/>
  <c r="AF51" i="96"/>
  <c r="AJ51" i="96"/>
  <c r="Y52" i="96"/>
  <c r="AC52" i="96"/>
  <c r="AG52" i="96"/>
  <c r="AK52" i="96"/>
  <c r="Z53" i="96"/>
  <c r="AD53" i="96"/>
  <c r="AH53" i="96"/>
  <c r="W54" i="96"/>
  <c r="AA54" i="96"/>
  <c r="AE54" i="96"/>
  <c r="AI54" i="96"/>
  <c r="X55" i="96"/>
  <c r="AB55" i="96"/>
  <c r="AF55" i="96"/>
  <c r="AJ55" i="96"/>
  <c r="Y56" i="96"/>
  <c r="AC56" i="96"/>
  <c r="AG56" i="96"/>
  <c r="AK56" i="96"/>
  <c r="AA47" i="96"/>
  <c r="AI47" i="96"/>
  <c r="AB48" i="96"/>
  <c r="AJ48" i="96"/>
  <c r="AC49" i="96"/>
  <c r="AK49" i="96"/>
  <c r="AD50" i="96"/>
  <c r="AJ50" i="96"/>
  <c r="Y51" i="96"/>
  <c r="AC51" i="96"/>
  <c r="AG51" i="96"/>
  <c r="AK51" i="96"/>
  <c r="Z52" i="96"/>
  <c r="AD52" i="96"/>
  <c r="AH52" i="96"/>
  <c r="W53" i="96"/>
  <c r="AA53" i="96"/>
  <c r="AE53" i="96"/>
  <c r="AI53" i="96"/>
  <c r="X54" i="96"/>
  <c r="AB54" i="96"/>
  <c r="AF54" i="96"/>
  <c r="Y55" i="96"/>
  <c r="AG55" i="96"/>
  <c r="Z56" i="96"/>
  <c r="AH56" i="96"/>
  <c r="W55" i="96"/>
  <c r="AE55" i="96"/>
  <c r="X56" i="96"/>
  <c r="AF56" i="96"/>
  <c r="Z47" i="96"/>
  <c r="AD47" i="96"/>
  <c r="AH47" i="96"/>
  <c r="W48" i="96"/>
  <c r="AA48" i="96"/>
  <c r="AE48" i="96"/>
  <c r="AI48" i="96"/>
  <c r="X49" i="96"/>
  <c r="AB49" i="96"/>
  <c r="AF49" i="96"/>
  <c r="AJ49" i="96"/>
  <c r="Y50" i="96"/>
  <c r="AC50" i="96"/>
  <c r="AG50" i="96"/>
  <c r="AC47" i="96"/>
  <c r="AK47" i="96"/>
  <c r="AD48" i="96"/>
  <c r="W49" i="96"/>
  <c r="AE49" i="96"/>
  <c r="X50" i="96"/>
  <c r="AF50" i="96"/>
  <c r="AK50" i="96"/>
  <c r="Z51" i="96"/>
  <c r="AD51" i="96"/>
  <c r="AH51" i="96"/>
  <c r="W52" i="96"/>
  <c r="AA52" i="96"/>
  <c r="AE52" i="96"/>
  <c r="AI52" i="96"/>
  <c r="X53" i="96"/>
  <c r="AB53" i="96"/>
  <c r="AF53" i="96"/>
  <c r="AJ53" i="96"/>
  <c r="Y54" i="96"/>
  <c r="AC54" i="96"/>
  <c r="AG54" i="96"/>
  <c r="AK54" i="96"/>
  <c r="Z55" i="96"/>
  <c r="AD55" i="96"/>
  <c r="AH55" i="96"/>
  <c r="W56" i="96"/>
  <c r="AA56" i="96"/>
  <c r="AE56" i="96"/>
  <c r="AI56" i="96"/>
  <c r="W47" i="96"/>
  <c r="AE47" i="96"/>
  <c r="X48" i="96"/>
  <c r="AF48" i="96"/>
  <c r="Y49" i="96"/>
  <c r="AG49" i="96"/>
  <c r="Z50" i="96"/>
  <c r="AH50" i="96"/>
  <c r="W51" i="96"/>
  <c r="AA51" i="96"/>
  <c r="AE51" i="96"/>
  <c r="AI51" i="96"/>
  <c r="X52" i="96"/>
  <c r="AB52" i="96"/>
  <c r="AF52" i="96"/>
  <c r="AJ52" i="96"/>
  <c r="Y53" i="96"/>
  <c r="AC53" i="96"/>
  <c r="AG53" i="96"/>
  <c r="AK53" i="96"/>
  <c r="Z54" i="96"/>
  <c r="AD54" i="96"/>
  <c r="AJ54" i="96"/>
  <c r="AC55" i="96"/>
  <c r="AK55" i="96"/>
  <c r="AD56" i="96"/>
  <c r="AH54" i="96"/>
  <c r="AA55" i="96"/>
  <c r="AI55" i="96"/>
  <c r="AB56" i="96"/>
  <c r="AJ56" i="96"/>
  <c r="AA47" i="98"/>
  <c r="AB48" i="98"/>
  <c r="AC49" i="98"/>
  <c r="AD50" i="98"/>
  <c r="AE51" i="98"/>
  <c r="AF52" i="98"/>
  <c r="AG53" i="98"/>
  <c r="AH54" i="98"/>
  <c r="AI55" i="98"/>
  <c r="AJ56" i="98"/>
  <c r="AF47" i="98"/>
  <c r="AC48" i="98"/>
  <c r="AK48" i="98"/>
  <c r="AD49" i="98"/>
  <c r="W50" i="98"/>
  <c r="AE50" i="98"/>
  <c r="AD51" i="98"/>
  <c r="AE52" i="98"/>
  <c r="AF53" i="98"/>
  <c r="AG54" i="98"/>
  <c r="AH55" i="98"/>
  <c r="AI56" i="98"/>
  <c r="AI50" i="98"/>
  <c r="AB51" i="98"/>
  <c r="AJ51" i="98"/>
  <c r="AC52" i="98"/>
  <c r="AK52" i="98"/>
  <c r="AD53" i="98"/>
  <c r="W54" i="98"/>
  <c r="AE54" i="98"/>
  <c r="X55" i="98"/>
  <c r="AF55" i="98"/>
  <c r="Y56" i="98"/>
  <c r="AG56" i="98"/>
  <c r="Y47" i="98"/>
  <c r="AC47" i="98"/>
  <c r="AG47" i="98"/>
  <c r="AK47" i="98"/>
  <c r="Z48" i="98"/>
  <c r="AD48" i="98"/>
  <c r="AH48" i="98"/>
  <c r="W49" i="98"/>
  <c r="AA49" i="98"/>
  <c r="AE49" i="98"/>
  <c r="AI49" i="98"/>
  <c r="X50" i="98"/>
  <c r="AB50" i="98"/>
  <c r="AF50" i="98"/>
  <c r="AJ50" i="98"/>
  <c r="Y51" i="98"/>
  <c r="AC51" i="98"/>
  <c r="AG51" i="98"/>
  <c r="AK51" i="98"/>
  <c r="Z52" i="98"/>
  <c r="AD52" i="98"/>
  <c r="AH52" i="98"/>
  <c r="W53" i="98"/>
  <c r="AA53" i="98"/>
  <c r="AE53" i="98"/>
  <c r="AI53" i="98"/>
  <c r="X54" i="98"/>
  <c r="AB54" i="98"/>
  <c r="AF54" i="98"/>
  <c r="AJ54" i="98"/>
  <c r="Y55" i="98"/>
  <c r="AC55" i="98"/>
  <c r="AG55" i="98"/>
  <c r="AK55" i="98"/>
  <c r="Z56" i="98"/>
  <c r="AD56" i="98"/>
  <c r="AH56" i="98"/>
  <c r="Z47" i="98"/>
  <c r="AD47" i="98"/>
  <c r="AH47" i="98"/>
  <c r="W48" i="98"/>
  <c r="AA48" i="98"/>
  <c r="AE48" i="98"/>
  <c r="AI48" i="98"/>
  <c r="X49" i="98"/>
  <c r="AB49" i="98"/>
  <c r="AF49" i="98"/>
  <c r="AJ49" i="98"/>
  <c r="Y50" i="98"/>
  <c r="AC50" i="98"/>
  <c r="AG50" i="98"/>
  <c r="Z51" i="98"/>
  <c r="AH51" i="98"/>
  <c r="AA52" i="98"/>
  <c r="AI52" i="98"/>
  <c r="AB53" i="98"/>
  <c r="AJ53" i="98"/>
  <c r="AC54" i="98"/>
  <c r="AK54" i="98"/>
  <c r="AD55" i="98"/>
  <c r="W56" i="98"/>
  <c r="AE56" i="98"/>
  <c r="X51" i="98"/>
  <c r="AF51" i="98"/>
  <c r="Y52" i="98"/>
  <c r="AG52" i="98"/>
  <c r="Z53" i="98"/>
  <c r="AH53" i="98"/>
  <c r="AA54" i="98"/>
  <c r="AI54" i="98"/>
  <c r="AB55" i="98"/>
  <c r="AJ55" i="98"/>
  <c r="AC56" i="98"/>
  <c r="AK56" i="98"/>
  <c r="W47" i="100"/>
  <c r="AA47" i="100"/>
  <c r="AE47" i="100"/>
  <c r="AI47" i="100"/>
  <c r="X48" i="100"/>
  <c r="AB48" i="100"/>
  <c r="AF48" i="100"/>
  <c r="AJ48" i="100"/>
  <c r="Y49" i="100"/>
  <c r="AC49" i="100"/>
  <c r="AG49" i="100"/>
  <c r="AK49" i="100"/>
  <c r="Z50" i="100"/>
  <c r="AD50" i="100"/>
  <c r="AH50" i="100"/>
  <c r="W51" i="100"/>
  <c r="AA51" i="100"/>
  <c r="AE51" i="100"/>
  <c r="AI51" i="100"/>
  <c r="X52" i="100"/>
  <c r="AB52" i="100"/>
  <c r="AF52" i="100"/>
  <c r="AJ52" i="100"/>
  <c r="Y53" i="100"/>
  <c r="AC53" i="100"/>
  <c r="AG53" i="100"/>
  <c r="AK53" i="100"/>
  <c r="Z54" i="100"/>
  <c r="AD54" i="100"/>
  <c r="AH54" i="100"/>
  <c r="W55" i="100"/>
  <c r="AA55" i="100"/>
  <c r="AE55" i="100"/>
  <c r="AI55" i="100"/>
  <c r="X56" i="100"/>
  <c r="AB56" i="100"/>
  <c r="AF56" i="100"/>
  <c r="AJ56" i="100"/>
  <c r="X47" i="100"/>
  <c r="AB47" i="100"/>
  <c r="AF47" i="100"/>
  <c r="AJ47" i="100"/>
  <c r="Y48" i="100"/>
  <c r="AC48" i="100"/>
  <c r="AG48" i="100"/>
  <c r="AK48" i="100"/>
  <c r="Z49" i="100"/>
  <c r="AD49" i="100"/>
  <c r="AH49" i="100"/>
  <c r="W50" i="100"/>
  <c r="AA50" i="100"/>
  <c r="AE50" i="100"/>
  <c r="AI50" i="100"/>
  <c r="X51" i="100"/>
  <c r="AB51" i="100"/>
  <c r="AF51" i="100"/>
  <c r="AJ51" i="100"/>
  <c r="Y52" i="100"/>
  <c r="AC52" i="100"/>
  <c r="AG52" i="100"/>
  <c r="AK52" i="100"/>
  <c r="Z53" i="100"/>
  <c r="AD53" i="100"/>
  <c r="AH53" i="100"/>
  <c r="W54" i="100"/>
  <c r="AA54" i="100"/>
  <c r="AE54" i="100"/>
  <c r="AI54" i="100"/>
  <c r="X55" i="100"/>
  <c r="AB55" i="100"/>
  <c r="AF55" i="100"/>
  <c r="AJ55" i="100"/>
  <c r="Y56" i="100"/>
  <c r="AC56" i="100"/>
  <c r="AG56" i="100"/>
  <c r="AK56" i="100"/>
  <c r="Y47" i="100"/>
  <c r="AC47" i="100"/>
  <c r="AG47" i="100"/>
  <c r="AK47" i="100"/>
  <c r="Z48" i="100"/>
  <c r="AD48" i="100"/>
  <c r="AH48" i="100"/>
  <c r="W49" i="100"/>
  <c r="AA49" i="100"/>
  <c r="AE49" i="100"/>
  <c r="AI49" i="100"/>
  <c r="X50" i="100"/>
  <c r="AB50" i="100"/>
  <c r="AF50" i="100"/>
  <c r="AJ50" i="100"/>
  <c r="Y51" i="100"/>
  <c r="AC51" i="100"/>
  <c r="AG51" i="100"/>
  <c r="AK51" i="100"/>
  <c r="Z52" i="100"/>
  <c r="AD52" i="100"/>
  <c r="AH52" i="100"/>
  <c r="W53" i="100"/>
  <c r="AA53" i="100"/>
  <c r="AE53" i="100"/>
  <c r="AI53" i="100"/>
  <c r="X54" i="100"/>
  <c r="AB54" i="100"/>
  <c r="AF54" i="100"/>
  <c r="AJ54" i="100"/>
  <c r="Y55" i="100"/>
  <c r="AC55" i="100"/>
  <c r="AG55" i="100"/>
  <c r="AK55" i="100"/>
  <c r="Z56" i="100"/>
  <c r="AD56" i="100"/>
  <c r="AH56" i="100"/>
  <c r="Z47" i="100"/>
  <c r="AD47" i="100"/>
  <c r="AH47" i="100"/>
  <c r="W48" i="100"/>
  <c r="AA48" i="100"/>
  <c r="AE48" i="100"/>
  <c r="AI48" i="100"/>
  <c r="X49" i="100"/>
  <c r="AB49" i="100"/>
  <c r="AF49" i="100"/>
  <c r="AJ49" i="100"/>
  <c r="Y50" i="100"/>
  <c r="AC50" i="100"/>
  <c r="AG50" i="100"/>
  <c r="AK50" i="100"/>
  <c r="Z51" i="100"/>
  <c r="AD51" i="100"/>
  <c r="AH51" i="100"/>
  <c r="W52" i="100"/>
  <c r="AA52" i="100"/>
  <c r="AE52" i="100"/>
  <c r="AI52" i="100"/>
  <c r="X53" i="100"/>
  <c r="AB53" i="100"/>
  <c r="AF53" i="100"/>
  <c r="AJ53" i="100"/>
  <c r="Y54" i="100"/>
  <c r="AC54" i="100"/>
  <c r="AG54" i="100"/>
  <c r="AK54" i="100"/>
  <c r="Z55" i="100"/>
  <c r="AD55" i="100"/>
  <c r="AH55" i="100"/>
  <c r="W56" i="100"/>
  <c r="AA56" i="100"/>
  <c r="AE56" i="100"/>
  <c r="AI56" i="100"/>
  <c r="AA29" i="97"/>
  <c r="W49" i="97"/>
  <c r="W53" i="97"/>
  <c r="X49" i="97"/>
  <c r="X53" i="97"/>
  <c r="Y49" i="97"/>
  <c r="Y53" i="97"/>
  <c r="Z49" i="97"/>
  <c r="Z53" i="97"/>
  <c r="AA49" i="97"/>
  <c r="AA53" i="97"/>
  <c r="AB49" i="97"/>
  <c r="AB53" i="97"/>
  <c r="AC49" i="97"/>
  <c r="AC53" i="97"/>
  <c r="AD49" i="97"/>
  <c r="AD53" i="97"/>
  <c r="AE49" i="97"/>
  <c r="AE53" i="97"/>
  <c r="AF49" i="97"/>
  <c r="AF53" i="97"/>
  <c r="AG49" i="97"/>
  <c r="AG53" i="97"/>
  <c r="AH49" i="97"/>
  <c r="AH53" i="97"/>
  <c r="AI49" i="97"/>
  <c r="AI53" i="97"/>
  <c r="AJ49" i="97"/>
  <c r="AJ53" i="97"/>
  <c r="AK49" i="97"/>
  <c r="AK53" i="97"/>
  <c r="W50" i="97"/>
  <c r="X54" i="97"/>
  <c r="Y50" i="97"/>
  <c r="Z54" i="97"/>
  <c r="AA50" i="97"/>
  <c r="AB54" i="97"/>
  <c r="AC50" i="97"/>
  <c r="AD54" i="97"/>
  <c r="AE50" i="97"/>
  <c r="AF54" i="97"/>
  <c r="AG50" i="97"/>
  <c r="AH54" i="97"/>
  <c r="AI50" i="97"/>
  <c r="AJ54" i="97"/>
  <c r="AK50" i="97"/>
  <c r="X52" i="97"/>
  <c r="Y56" i="97"/>
  <c r="Z48" i="97"/>
  <c r="Z56" i="97"/>
  <c r="AA48" i="97"/>
  <c r="AB48" i="97"/>
  <c r="AC52" i="97"/>
  <c r="AD52" i="97"/>
  <c r="AE52" i="97"/>
  <c r="AF56" i="97"/>
  <c r="AG56" i="97"/>
  <c r="AH48" i="97"/>
  <c r="AH56" i="97"/>
  <c r="AI48" i="97"/>
  <c r="AI56" i="97"/>
  <c r="AJ48" i="97"/>
  <c r="AJ56" i="97"/>
  <c r="AK48" i="97"/>
  <c r="W48" i="97"/>
  <c r="W56" i="97"/>
  <c r="X48" i="97"/>
  <c r="Y48" i="97"/>
  <c r="AB52" i="97"/>
  <c r="AD48" i="97"/>
  <c r="AE56" i="97"/>
  <c r="AG48" i="97"/>
  <c r="W47" i="97"/>
  <c r="W51" i="97"/>
  <c r="W55" i="97"/>
  <c r="X47" i="97"/>
  <c r="X51" i="97"/>
  <c r="X55" i="97"/>
  <c r="Y47" i="97"/>
  <c r="Y51" i="97"/>
  <c r="Y55" i="97"/>
  <c r="Z47" i="97"/>
  <c r="Z51" i="97"/>
  <c r="Z55" i="97"/>
  <c r="AA47" i="97"/>
  <c r="AA51" i="97"/>
  <c r="AA55" i="97"/>
  <c r="AB47" i="97"/>
  <c r="AB51" i="97"/>
  <c r="AB55" i="97"/>
  <c r="AC47" i="97"/>
  <c r="AC51" i="97"/>
  <c r="AC55" i="97"/>
  <c r="AD47" i="97"/>
  <c r="AD51" i="97"/>
  <c r="AD55" i="97"/>
  <c r="AE47" i="97"/>
  <c r="AE51" i="97"/>
  <c r="AE55" i="97"/>
  <c r="AF47" i="97"/>
  <c r="AF51" i="97"/>
  <c r="AF55" i="97"/>
  <c r="AG47" i="97"/>
  <c r="AG51" i="97"/>
  <c r="AG55" i="97"/>
  <c r="AH47" i="97"/>
  <c r="AH51" i="97"/>
  <c r="AH55" i="97"/>
  <c r="AI47" i="97"/>
  <c r="AI51" i="97"/>
  <c r="AI55" i="97"/>
  <c r="AJ47" i="97"/>
  <c r="AJ51" i="97"/>
  <c r="AJ55" i="97"/>
  <c r="AK47" i="97"/>
  <c r="AK51" i="97"/>
  <c r="AK55" i="97"/>
  <c r="W54" i="97"/>
  <c r="X50" i="97"/>
  <c r="Y54" i="97"/>
  <c r="Z50" i="97"/>
  <c r="AA54" i="97"/>
  <c r="AB50" i="97"/>
  <c r="AC54" i="97"/>
  <c r="AD50" i="97"/>
  <c r="AE54" i="97"/>
  <c r="AF50" i="97"/>
  <c r="AG54" i="97"/>
  <c r="AH50" i="97"/>
  <c r="AI54" i="97"/>
  <c r="AJ50" i="97"/>
  <c r="AK54" i="97"/>
  <c r="Y52" i="97"/>
  <c r="Z52" i="97"/>
  <c r="AA52" i="97"/>
  <c r="AB56" i="97"/>
  <c r="AC56" i="97"/>
  <c r="AD56" i="97"/>
  <c r="AE48" i="97"/>
  <c r="AF48" i="97"/>
  <c r="AG52" i="97"/>
  <c r="AH52" i="97"/>
  <c r="AI52" i="97"/>
  <c r="AJ52" i="97"/>
  <c r="AK52" i="97"/>
  <c r="W52" i="97"/>
  <c r="X56" i="97"/>
  <c r="AA56" i="97"/>
  <c r="AC48" i="97"/>
  <c r="AF52" i="97"/>
  <c r="AK56" i="97"/>
  <c r="W14" i="97"/>
  <c r="X16" i="97"/>
  <c r="AK30" i="97"/>
  <c r="AB7" i="97"/>
  <c r="AE27" i="97"/>
  <c r="AC16" i="97"/>
  <c r="AC8" i="97"/>
  <c r="W43" i="97"/>
  <c r="X23" i="97"/>
  <c r="X32" i="97"/>
  <c r="AB43" i="97"/>
  <c r="AI17" i="97"/>
  <c r="AK46" i="97"/>
  <c r="Z12" i="97"/>
  <c r="AC13" i="97"/>
  <c r="W25" i="97"/>
  <c r="AA21" i="97"/>
  <c r="X29" i="97"/>
  <c r="AD29" i="97"/>
  <c r="Y41" i="97"/>
  <c r="AI41" i="97"/>
  <c r="W34" i="97"/>
  <c r="AJ11" i="97"/>
  <c r="X9" i="97"/>
  <c r="W30" i="97"/>
  <c r="Y38" i="97"/>
  <c r="AI31" i="97"/>
  <c r="AK22" i="97"/>
  <c r="Y22" i="97"/>
  <c r="AE44" i="97"/>
  <c r="Z34" i="97"/>
  <c r="Z20" i="97"/>
  <c r="Y13" i="97"/>
  <c r="X34" i="97"/>
  <c r="W31" i="97"/>
  <c r="AD44" i="97"/>
  <c r="W9" i="97"/>
  <c r="AK24" i="97"/>
  <c r="W41" i="97"/>
  <c r="AB40" i="97"/>
  <c r="W8" i="97"/>
  <c r="Y43" i="97"/>
  <c r="AK42" i="97"/>
  <c r="Y7" i="97"/>
  <c r="AC19" i="97"/>
  <c r="W7" i="97"/>
  <c r="AJ23" i="97"/>
  <c r="AG21" i="97"/>
  <c r="AI13" i="97"/>
  <c r="AA41" i="97"/>
  <c r="Z9" i="97"/>
  <c r="AI38" i="97"/>
  <c r="AC28" i="97"/>
  <c r="AK31" i="97"/>
  <c r="Z16" i="97"/>
  <c r="AA24" i="97"/>
  <c r="AI26" i="97"/>
  <c r="AE12" i="97"/>
  <c r="AG46" i="97"/>
  <c r="AK20" i="97"/>
  <c r="AH15" i="97"/>
  <c r="AI45" i="97"/>
  <c r="AE39" i="97"/>
  <c r="Z15" i="97"/>
  <c r="AH17" i="97"/>
  <c r="AJ30" i="97"/>
  <c r="AA15" i="97"/>
  <c r="Y6" i="97"/>
  <c r="AB32" i="97"/>
  <c r="AB34" i="97"/>
  <c r="AD12" i="97"/>
  <c r="AC43" i="97"/>
  <c r="AI40" i="97"/>
  <c r="AD32" i="97"/>
  <c r="AC29" i="97"/>
  <c r="AI39" i="97"/>
  <c r="AF40" i="97"/>
  <c r="AE38" i="97"/>
  <c r="AK37" i="97"/>
  <c r="AK27" i="97"/>
  <c r="AF37" i="97"/>
  <c r="Y41" i="100"/>
  <c r="W27" i="100"/>
  <c r="W21" i="100"/>
  <c r="X24" i="100"/>
  <c r="AF16" i="100"/>
  <c r="AH46" i="100"/>
  <c r="AJ26" i="100"/>
  <c r="AC7" i="100"/>
  <c r="AH26" i="100"/>
  <c r="AA11" i="100"/>
  <c r="AA17" i="100"/>
  <c r="AK11" i="100"/>
  <c r="AD15" i="100"/>
  <c r="AA8" i="100"/>
  <c r="AI42" i="100"/>
  <c r="W36" i="100"/>
  <c r="Z29" i="100"/>
  <c r="AB22" i="100"/>
  <c r="AJ20" i="100"/>
  <c r="X16" i="100"/>
  <c r="AC33" i="100"/>
  <c r="AB37" i="100"/>
  <c r="AE30" i="100"/>
  <c r="AH23" i="100"/>
  <c r="AK16" i="100"/>
  <c r="X10" i="100"/>
  <c r="Z44" i="100"/>
  <c r="AK43" i="100"/>
  <c r="AE37" i="100"/>
  <c r="X25" i="100"/>
  <c r="AA18" i="100"/>
  <c r="AD11" i="100"/>
  <c r="AF45" i="100"/>
  <c r="AI38" i="100"/>
  <c r="AK31" i="100"/>
  <c r="Z10" i="100"/>
  <c r="Z42" i="100"/>
  <c r="AI12" i="100"/>
  <c r="AK46" i="100"/>
  <c r="Y40" i="100"/>
  <c r="AB33" i="100"/>
  <c r="AE26" i="100"/>
  <c r="AG19" i="100"/>
  <c r="Y45" i="100"/>
  <c r="W37" i="100"/>
  <c r="AB16" i="100"/>
  <c r="AK30" i="100"/>
  <c r="Y24" i="100"/>
  <c r="AB17" i="100"/>
  <c r="AE10" i="100"/>
  <c r="AG44" i="100"/>
  <c r="AI37" i="100"/>
  <c r="AI15" i="100"/>
  <c r="AD10" i="100"/>
  <c r="AK14" i="100"/>
  <c r="AD7" i="100"/>
  <c r="AA42" i="100"/>
  <c r="AD35" i="100"/>
  <c r="AG28" i="100"/>
  <c r="AI21" i="100"/>
  <c r="AE11" i="100"/>
  <c r="AG40" i="100"/>
  <c r="X44" i="100"/>
  <c r="AG24" i="100"/>
  <c r="AB38" i="100"/>
  <c r="AI10" i="100"/>
  <c r="AD24" i="100"/>
  <c r="AH35" i="100"/>
  <c r="X8" i="100"/>
  <c r="AK22" i="100"/>
  <c r="AG36" i="100"/>
  <c r="AJ44" i="100"/>
  <c r="AH28" i="100"/>
  <c r="Y32" i="100"/>
  <c r="Y26" i="100"/>
  <c r="AG11" i="100"/>
  <c r="AG15" i="100"/>
  <c r="AD22" i="100"/>
  <c r="AK41" i="100"/>
  <c r="AC35" i="100"/>
  <c r="AK27" i="100"/>
  <c r="Z38" i="100"/>
  <c r="AC19" i="100"/>
  <c r="AA15" i="100"/>
  <c r="AF22" i="100"/>
  <c r="AF28" i="100"/>
  <c r="AA23" i="100"/>
  <c r="AH19" i="100"/>
  <c r="AK12" i="100"/>
  <c r="AA40" i="100"/>
  <c r="AD33" i="100"/>
  <c r="AF26" i="100"/>
  <c r="AF9" i="100"/>
  <c r="AC27" i="100"/>
  <c r="AD6" i="100"/>
  <c r="AF41" i="100"/>
  <c r="AI34" i="100"/>
  <c r="W28" i="100"/>
  <c r="Z21" i="100"/>
  <c r="AB14" i="100"/>
  <c r="X28" i="100"/>
  <c r="AH32" i="100"/>
  <c r="X12" i="100"/>
  <c r="AB29" i="100"/>
  <c r="AE22" i="100"/>
  <c r="AH15" i="100"/>
  <c r="AE8" i="100"/>
  <c r="X43" i="100"/>
  <c r="Z36" i="100"/>
  <c r="AE21" i="100"/>
  <c r="Z16" i="100"/>
  <c r="X17" i="100"/>
  <c r="AA10" i="100"/>
  <c r="AC44" i="100"/>
  <c r="AF37" i="100"/>
  <c r="AI30" i="100"/>
  <c r="AK23" i="100"/>
  <c r="AB10" i="100"/>
  <c r="AI27" i="100"/>
  <c r="Z35" i="100"/>
  <c r="AC28" i="100"/>
  <c r="AF21" i="100"/>
  <c r="AI14" i="100"/>
  <c r="AA7" i="100"/>
  <c r="X42" i="100"/>
  <c r="AA27" i="100"/>
  <c r="AK21" i="100"/>
  <c r="Z19" i="100"/>
  <c r="AC12" i="100"/>
  <c r="AE46" i="100"/>
  <c r="AH39" i="100"/>
  <c r="AK32" i="100"/>
  <c r="X26" i="100"/>
  <c r="AE35" i="100"/>
  <c r="AI16" i="100"/>
  <c r="AD14" i="100"/>
  <c r="AH41" i="100"/>
  <c r="AK45" i="100"/>
  <c r="AJ27" i="100"/>
  <c r="AE41" i="100"/>
  <c r="AJ11" i="100"/>
  <c r="AE25" i="100"/>
  <c r="W40" i="100"/>
  <c r="AH12" i="100"/>
  <c r="Y10" i="100"/>
  <c r="AJ23" i="100"/>
  <c r="W11" i="100"/>
  <c r="AE18" i="100"/>
  <c r="AE12" i="100"/>
  <c r="AJ21" i="100"/>
  <c r="AG41" i="100"/>
  <c r="AF43" i="100"/>
  <c r="AC34" i="100"/>
  <c r="AI39" i="100"/>
  <c r="Z25" i="100"/>
  <c r="AH45" i="100"/>
  <c r="AI17" i="100"/>
  <c r="Y38" i="100"/>
  <c r="Y37" i="100"/>
  <c r="AC20" i="100"/>
  <c r="AG8" i="100"/>
  <c r="X38" i="100"/>
  <c r="AK19" i="100"/>
  <c r="W45" i="100"/>
  <c r="Y17" i="100"/>
  <c r="AA39" i="100"/>
  <c r="AA43" i="100"/>
  <c r="AH30" i="100"/>
  <c r="AD42" i="100"/>
  <c r="AK33" i="100"/>
  <c r="X40" i="100"/>
  <c r="AH34" i="100"/>
  <c r="W24" i="100"/>
  <c r="Z17" i="100"/>
  <c r="AC10" i="100"/>
  <c r="AE44" i="100"/>
  <c r="AH37" i="100"/>
  <c r="AJ30" i="100"/>
  <c r="AC43" i="100"/>
  <c r="AH38" i="100"/>
  <c r="AH11" i="100"/>
  <c r="AJ45" i="100"/>
  <c r="X39" i="100"/>
  <c r="AA32" i="100"/>
  <c r="AD25" i="100"/>
  <c r="AF18" i="100"/>
  <c r="X46" i="100"/>
  <c r="AA6" i="100"/>
  <c r="AE23" i="100"/>
  <c r="AF33" i="100"/>
  <c r="AI26" i="100"/>
  <c r="W20" i="100"/>
  <c r="Z13" i="100"/>
  <c r="AD40" i="100"/>
  <c r="AJ32" i="100"/>
  <c r="AE27" i="100"/>
  <c r="AB21" i="100"/>
  <c r="AE14" i="100"/>
  <c r="X7" i="100"/>
  <c r="AJ41" i="100"/>
  <c r="X35" i="100"/>
  <c r="Z28" i="100"/>
  <c r="AG33" i="100"/>
  <c r="AG21" i="100"/>
  <c r="Y39" i="100"/>
  <c r="AD39" i="100"/>
  <c r="AG32" i="100"/>
  <c r="AJ25" i="100"/>
  <c r="X19" i="100"/>
  <c r="Z12" i="100"/>
  <c r="AB46" i="100"/>
  <c r="AF38" i="100"/>
  <c r="AA33" i="100"/>
  <c r="AD23" i="100"/>
  <c r="AG16" i="100"/>
  <c r="AG9" i="100"/>
  <c r="W44" i="100"/>
  <c r="Z37" i="100"/>
  <c r="AB30" i="100"/>
  <c r="AB44" i="100"/>
  <c r="AJ33" i="100"/>
  <c r="AD38" i="100"/>
  <c r="AJ17" i="100"/>
  <c r="W23" i="100"/>
  <c r="AK44" i="100"/>
  <c r="Z9" i="100"/>
  <c r="AK28" i="100"/>
  <c r="AF42" i="100"/>
  <c r="Y16" i="100"/>
  <c r="AI29" i="100"/>
  <c r="Z27" i="100"/>
  <c r="AK40" i="100"/>
  <c r="AB40" i="100"/>
  <c r="AI45" i="100"/>
  <c r="AJ39" i="100"/>
  <c r="AB34" i="100"/>
  <c r="AA20" i="100"/>
  <c r="AA9" i="100"/>
  <c r="W7" i="100"/>
  <c r="Z41" i="100"/>
  <c r="AH20" i="100"/>
  <c r="AA19" i="100"/>
  <c r="AC18" i="100"/>
  <c r="AJ38" i="100"/>
  <c r="X27" i="100"/>
  <c r="X11" i="100"/>
  <c r="AI11" i="100"/>
  <c r="Y9" i="100"/>
  <c r="X34" i="100"/>
  <c r="Z43" i="100"/>
  <c r="Z14" i="100"/>
  <c r="AD18" i="100"/>
  <c r="AF44" i="100"/>
  <c r="AE7" i="100"/>
  <c r="X14" i="100"/>
  <c r="AC41" i="100"/>
  <c r="AA35" i="100"/>
  <c r="AJ42" i="100"/>
  <c r="AE45" i="100"/>
  <c r="AD12" i="100"/>
  <c r="AK29" i="100"/>
  <c r="X9" i="100"/>
  <c r="AA28" i="100"/>
  <c r="AD21" i="100"/>
  <c r="AG14" i="100"/>
  <c r="Z7" i="100"/>
  <c r="W42" i="100"/>
  <c r="Y35" i="100"/>
  <c r="AH18" i="100"/>
  <c r="AC13" i="100"/>
  <c r="W16" i="100"/>
  <c r="W9" i="100"/>
  <c r="AB43" i="100"/>
  <c r="AE36" i="100"/>
  <c r="AH29" i="100"/>
  <c r="AJ22" i="100"/>
  <c r="Z22" i="100"/>
  <c r="AC17" i="100"/>
  <c r="AJ34" i="100"/>
  <c r="AJ37" i="100"/>
  <c r="X31" i="100"/>
  <c r="AA24" i="100"/>
  <c r="AD17" i="100"/>
  <c r="AF10" i="100"/>
  <c r="AH44" i="100"/>
  <c r="AC21" i="100"/>
  <c r="W39" i="100"/>
  <c r="AF25" i="100"/>
  <c r="AI18" i="100"/>
  <c r="W12" i="100"/>
  <c r="Y46" i="100"/>
  <c r="AB39" i="100"/>
  <c r="AD32" i="100"/>
  <c r="AG29" i="100"/>
  <c r="Y33" i="100"/>
  <c r="AC9" i="100"/>
  <c r="AH43" i="100"/>
  <c r="AK36" i="100"/>
  <c r="Y30" i="100"/>
  <c r="AB23" i="100"/>
  <c r="AD16" i="100"/>
  <c r="AD28" i="100"/>
  <c r="Y7" i="100"/>
  <c r="AH27" i="100"/>
  <c r="AK20" i="100"/>
  <c r="Y14" i="100"/>
  <c r="AB6" i="100"/>
  <c r="AD41" i="100"/>
  <c r="AF34" i="100"/>
  <c r="W15" i="100"/>
  <c r="W10" i="100"/>
  <c r="AH8" i="100"/>
  <c r="AK34" i="100"/>
  <c r="AD8" i="100"/>
  <c r="X21" i="100"/>
  <c r="AI25" i="100"/>
  <c r="W46" i="100"/>
  <c r="W35" i="100"/>
  <c r="Z33" i="100"/>
  <c r="AJ46" i="100"/>
  <c r="AA44" i="100"/>
  <c r="W17" i="100"/>
  <c r="AB19" i="100"/>
  <c r="Y21" i="100"/>
  <c r="AG31" i="100"/>
  <c r="AB20" i="100"/>
  <c r="AB32" i="100"/>
  <c r="Z8" i="100"/>
  <c r="Y15" i="100"/>
  <c r="W31" i="100"/>
  <c r="AC25" i="100"/>
  <c r="AK17" i="100"/>
  <c r="AE19" i="100"/>
  <c r="AJ16" i="100"/>
  <c r="AG45" i="100"/>
  <c r="AF20" i="100"/>
  <c r="AE32" i="100"/>
  <c r="AH25" i="100"/>
  <c r="AK18" i="100"/>
  <c r="Y12" i="100"/>
  <c r="AA46" i="100"/>
  <c r="AC39" i="100"/>
  <c r="X30" i="100"/>
  <c r="AH24" i="100"/>
  <c r="AD13" i="100"/>
  <c r="AI40" i="100"/>
  <c r="W34" i="100"/>
  <c r="Y27" i="100"/>
  <c r="AB18" i="100"/>
  <c r="AJ28" i="100"/>
  <c r="AB7" i="100"/>
  <c r="Y42" i="100"/>
  <c r="AB35" i="100"/>
  <c r="AE28" i="100"/>
  <c r="AH21" i="100"/>
  <c r="AJ14" i="100"/>
  <c r="AE39" i="100"/>
  <c r="Z34" i="100"/>
  <c r="AE13" i="100"/>
  <c r="AJ29" i="100"/>
  <c r="X23" i="100"/>
  <c r="AA16" i="100"/>
  <c r="AH36" i="100"/>
  <c r="W13" i="100"/>
  <c r="AJ13" i="100"/>
  <c r="X6" i="100"/>
  <c r="AF27" i="100"/>
  <c r="AE43" i="100"/>
  <c r="W32" i="100"/>
  <c r="AF11" i="100"/>
  <c r="AB13" i="100"/>
  <c r="AG17" i="100"/>
  <c r="Y22" i="100"/>
  <c r="AI23" i="100"/>
  <c r="AG46" i="100"/>
  <c r="AK38" i="100"/>
  <c r="AJ12" i="100"/>
  <c r="Y6" i="100"/>
  <c r="AD26" i="100"/>
  <c r="AJ40" i="100"/>
  <c r="AJ36" i="100"/>
  <c r="AC29" i="100"/>
  <c r="Z46" i="100"/>
  <c r="AB28" i="100"/>
  <c r="AG13" i="100"/>
  <c r="AB12" i="100"/>
  <c r="AF14" i="100"/>
  <c r="X32" i="100"/>
  <c r="AI36" i="100"/>
  <c r="W30" i="100"/>
  <c r="Z23" i="100"/>
  <c r="AC16" i="100"/>
  <c r="AB9" i="100"/>
  <c r="AG43" i="100"/>
  <c r="AI41" i="100"/>
  <c r="X36" i="100"/>
  <c r="AE24" i="100"/>
  <c r="AH17" i="100"/>
  <c r="AK10" i="100"/>
  <c r="X45" i="100"/>
  <c r="AA38" i="100"/>
  <c r="AC31" i="100"/>
  <c r="AB8" i="100"/>
  <c r="Z40" i="100"/>
  <c r="AA12" i="100"/>
  <c r="AC46" i="100"/>
  <c r="AF39" i="100"/>
  <c r="AI32" i="100"/>
  <c r="W26" i="100"/>
  <c r="Y19" i="100"/>
  <c r="AD46" i="100"/>
  <c r="AE6" i="100"/>
  <c r="AJ24" i="100"/>
  <c r="Y34" i="100"/>
  <c r="AB27" i="100"/>
  <c r="AE20" i="100"/>
  <c r="AH13" i="100"/>
  <c r="W41" i="100"/>
  <c r="AB24" i="100"/>
  <c r="W19" i="100"/>
  <c r="Y18" i="100"/>
  <c r="AB11" i="100"/>
  <c r="AD45" i="100"/>
  <c r="AG38" i="100"/>
  <c r="AJ31" i="100"/>
  <c r="W25" i="100"/>
  <c r="AJ10" i="100"/>
  <c r="Y13" i="100"/>
  <c r="AF30" i="100"/>
  <c r="AA36" i="100"/>
  <c r="AD29" i="100"/>
  <c r="AG22" i="100"/>
  <c r="AJ15" i="100"/>
  <c r="AF8" i="100"/>
  <c r="Y43" i="100"/>
  <c r="AC30" i="100"/>
  <c r="Y44" i="100"/>
  <c r="AC14" i="100"/>
  <c r="Y28" i="100"/>
  <c r="AB26" i="100"/>
  <c r="AA14" i="100"/>
  <c r="AD20" i="100"/>
  <c r="Z39" i="100"/>
  <c r="Y23" i="100"/>
  <c r="AC26" i="100"/>
  <c r="Y31" i="100"/>
  <c r="AD37" i="100"/>
  <c r="W29" i="100"/>
  <c r="W33" i="100"/>
  <c r="AC36" i="100"/>
  <c r="AF29" i="100"/>
  <c r="AF7" i="100"/>
  <c r="AE29" i="100"/>
  <c r="AC11" i="100"/>
  <c r="AK37" i="100"/>
  <c r="AD44" i="100"/>
  <c r="AA25" i="100"/>
  <c r="AH40" i="100"/>
  <c r="AG39" i="100"/>
  <c r="Y25" i="100"/>
  <c r="AG7" i="100"/>
  <c r="AK25" i="100"/>
  <c r="AC45" i="100"/>
  <c r="X41" i="100"/>
  <c r="AA34" i="100"/>
  <c r="AD27" i="100"/>
  <c r="AG20" i="100"/>
  <c r="AI13" i="100"/>
  <c r="Z18" i="100"/>
  <c r="AA31" i="100"/>
  <c r="AH10" i="100"/>
  <c r="AI28" i="100"/>
  <c r="W22" i="100"/>
  <c r="Z15" i="100"/>
  <c r="W8" i="100"/>
  <c r="AE42" i="100"/>
  <c r="AG35" i="100"/>
  <c r="X20" i="100"/>
  <c r="AH14" i="100"/>
  <c r="AE16" i="100"/>
  <c r="AE9" i="100"/>
  <c r="AJ43" i="100"/>
  <c r="X37" i="100"/>
  <c r="AA30" i="100"/>
  <c r="AC23" i="100"/>
  <c r="AG23" i="100"/>
  <c r="AJ18" i="100"/>
  <c r="AB36" i="100"/>
  <c r="AC38" i="100"/>
  <c r="AF31" i="100"/>
  <c r="AI24" i="100"/>
  <c r="W18" i="100"/>
  <c r="Y11" i="100"/>
  <c r="AA45" i="100"/>
  <c r="AI35" i="100"/>
  <c r="AD30" i="100"/>
  <c r="AC22" i="100"/>
  <c r="AF15" i="100"/>
  <c r="AC8" i="100"/>
  <c r="AK42" i="100"/>
  <c r="Y36" i="100"/>
  <c r="AA29" i="100"/>
  <c r="W6" i="100"/>
  <c r="AF24" i="100"/>
  <c r="AH42" i="100"/>
  <c r="AE40" i="100"/>
  <c r="AH33" i="100"/>
  <c r="AK26" i="100"/>
  <c r="Y20" i="100"/>
  <c r="AA13" i="100"/>
  <c r="Z20" i="100"/>
  <c r="AD31" i="100"/>
  <c r="Z45" i="100"/>
  <c r="AF17" i="100"/>
  <c r="AB31" i="100"/>
  <c r="Y29" i="100"/>
  <c r="AB15" i="100"/>
  <c r="AI31" i="100"/>
  <c r="AD43" i="100"/>
  <c r="AG25" i="100"/>
  <c r="AF13" i="100"/>
  <c r="X15" i="100"/>
  <c r="Z32" i="100"/>
  <c r="AI22" i="100"/>
  <c r="AK15" i="100"/>
  <c r="AB25" i="100"/>
  <c r="AH9" i="100"/>
  <c r="AF36" i="100"/>
  <c r="AF12" i="100"/>
  <c r="W43" i="100"/>
  <c r="AK13" i="100"/>
  <c r="AE15" i="100"/>
  <c r="AI33" i="100"/>
  <c r="AD36" i="100"/>
  <c r="AA41" i="100"/>
  <c r="AC37" i="100"/>
  <c r="Z11" i="100"/>
  <c r="AB45" i="100"/>
  <c r="AE38" i="100"/>
  <c r="AH31" i="100"/>
  <c r="AK24" i="100"/>
  <c r="X18" i="100"/>
  <c r="AF46" i="100"/>
  <c r="AI43" i="100"/>
  <c r="X22" i="100"/>
  <c r="X33" i="100"/>
  <c r="AA26" i="100"/>
  <c r="AD19" i="100"/>
  <c r="AG12" i="100"/>
  <c r="AI46" i="100"/>
  <c r="AK39" i="100"/>
  <c r="AE31" i="100"/>
  <c r="Z26" i="100"/>
  <c r="AI20" i="100"/>
  <c r="W14" i="100"/>
  <c r="Z6" i="100"/>
  <c r="AB41" i="100"/>
  <c r="AE34" i="100"/>
  <c r="AG27" i="100"/>
  <c r="AI19" i="100"/>
  <c r="Z30" i="100"/>
  <c r="Y8" i="100"/>
  <c r="AG42" i="100"/>
  <c r="AJ35" i="100"/>
  <c r="X29" i="100"/>
  <c r="AA22" i="100"/>
  <c r="AC15" i="100"/>
  <c r="AH16" i="100"/>
  <c r="Z24" i="100"/>
  <c r="AB42" i="100"/>
  <c r="AG26" i="100"/>
  <c r="AJ19" i="100"/>
  <c r="X13" i="100"/>
  <c r="AC40" i="100"/>
  <c r="AE33" i="100"/>
  <c r="AF32" i="100"/>
  <c r="AK35" i="100"/>
  <c r="AG10" i="100"/>
  <c r="AI44" i="100"/>
  <c r="W38" i="100"/>
  <c r="Z31" i="100"/>
  <c r="AC24" i="100"/>
  <c r="AE17" i="100"/>
  <c r="AD9" i="100"/>
  <c r="AF23" i="100"/>
  <c r="AA37" i="100"/>
  <c r="AF6" i="100"/>
  <c r="AA21" i="100"/>
  <c r="AG34" i="100"/>
  <c r="AC6" i="100"/>
  <c r="AG18" i="100"/>
  <c r="AC32" i="100"/>
  <c r="AF40" i="100"/>
  <c r="AF19" i="100"/>
  <c r="AD34" i="100"/>
  <c r="AG30" i="100"/>
  <c r="AC42" i="100"/>
  <c r="AG37" i="100"/>
  <c r="AH22" i="100"/>
  <c r="AF35" i="100"/>
  <c r="Z10" i="98"/>
  <c r="AD6" i="98"/>
  <c r="AE16" i="98"/>
  <c r="AC7" i="98"/>
  <c r="Y8" i="98"/>
  <c r="X16" i="98"/>
  <c r="W14" i="98"/>
  <c r="W7" i="98"/>
  <c r="AI41" i="98"/>
  <c r="AK34" i="98"/>
  <c r="X28" i="98"/>
  <c r="Z21" i="98"/>
  <c r="AB14" i="98"/>
  <c r="AE9" i="98"/>
  <c r="AB12" i="98"/>
  <c r="AD46" i="98"/>
  <c r="AC44" i="98"/>
  <c r="X38" i="98"/>
  <c r="Z31" i="98"/>
  <c r="AB24" i="98"/>
  <c r="AD17" i="98"/>
  <c r="AF10" i="98"/>
  <c r="AH44" i="98"/>
  <c r="AA44" i="98"/>
  <c r="AH42" i="98"/>
  <c r="AG40" i="98"/>
  <c r="AB34" i="98"/>
  <c r="AD27" i="98"/>
  <c r="AF20" i="98"/>
  <c r="AH13" i="98"/>
  <c r="W41" i="98"/>
  <c r="AE40" i="98"/>
  <c r="W39" i="98"/>
  <c r="AK36" i="98"/>
  <c r="AF30" i="98"/>
  <c r="AH23" i="98"/>
  <c r="AJ16" i="98"/>
  <c r="W10" i="98"/>
  <c r="Y44" i="98"/>
  <c r="AA37" i="98"/>
  <c r="AB37" i="98"/>
  <c r="AI35" i="98"/>
  <c r="AH33" i="98"/>
  <c r="AC27" i="98"/>
  <c r="AE20" i="98"/>
  <c r="AG13" i="98"/>
  <c r="AK40" i="98"/>
  <c r="X34" i="98"/>
  <c r="Y34" i="98"/>
  <c r="AF32" i="98"/>
  <c r="AE30" i="98"/>
  <c r="Z24" i="98"/>
  <c r="AB17" i="98"/>
  <c r="AD10" i="98"/>
  <c r="AF44" i="98"/>
  <c r="AH37" i="98"/>
  <c r="AJ30" i="98"/>
  <c r="AG24" i="98"/>
  <c r="AH38" i="98"/>
  <c r="AI27" i="98"/>
  <c r="AG46" i="98"/>
  <c r="AI10" i="98"/>
  <c r="AG39" i="98"/>
  <c r="Z12" i="98"/>
  <c r="W30" i="98"/>
  <c r="X44" i="98"/>
  <c r="AA19" i="98"/>
  <c r="Y38" i="98"/>
  <c r="X25" i="98"/>
  <c r="AF7" i="98"/>
  <c r="AI21" i="98"/>
  <c r="X14" i="98"/>
  <c r="AC40" i="98"/>
  <c r="Z6" i="98"/>
  <c r="X41" i="98"/>
  <c r="AA8" i="98"/>
  <c r="AH11" i="98"/>
  <c r="AI20" i="98"/>
  <c r="W6" i="98"/>
  <c r="AH19" i="98"/>
  <c r="AB20" i="98"/>
  <c r="AA18" i="98"/>
  <c r="AK11" i="98"/>
  <c r="X46" i="98"/>
  <c r="Z39" i="98"/>
  <c r="AB32" i="98"/>
  <c r="AD25" i="98"/>
  <c r="AF18" i="98"/>
  <c r="AC9" i="98"/>
  <c r="AF16" i="98"/>
  <c r="AE14" i="98"/>
  <c r="AE7" i="98"/>
  <c r="AB42" i="98"/>
  <c r="AD35" i="98"/>
  <c r="AF28" i="98"/>
  <c r="AH21" i="98"/>
  <c r="AJ14" i="98"/>
  <c r="AJ12" i="98"/>
  <c r="AK44" i="98"/>
  <c r="AF38" i="98"/>
  <c r="AH31" i="98"/>
  <c r="AJ24" i="98"/>
  <c r="W18" i="98"/>
  <c r="Y11" i="98"/>
  <c r="AA45" i="98"/>
  <c r="AI44" i="98"/>
  <c r="AA43" i="98"/>
  <c r="Z41" i="98"/>
  <c r="AJ34" i="98"/>
  <c r="W28" i="98"/>
  <c r="Y21" i="98"/>
  <c r="AA14" i="98"/>
  <c r="AC6" i="98"/>
  <c r="AE41" i="98"/>
  <c r="AF41" i="98"/>
  <c r="X40" i="98"/>
  <c r="W38" i="98"/>
  <c r="AG31" i="98"/>
  <c r="AI24" i="98"/>
  <c r="AK17" i="98"/>
  <c r="X11" i="98"/>
  <c r="Z45" i="98"/>
  <c r="AB38" i="98"/>
  <c r="AC38" i="98"/>
  <c r="AJ36" i="98"/>
  <c r="AI34" i="98"/>
  <c r="AD28" i="98"/>
  <c r="AF21" i="98"/>
  <c r="AH14" i="98"/>
  <c r="Z7" i="98"/>
  <c r="W42" i="98"/>
  <c r="Y35" i="98"/>
  <c r="AH41" i="98"/>
  <c r="AI14" i="98"/>
  <c r="AJ44" i="98"/>
  <c r="AH22" i="98"/>
  <c r="AE32" i="98"/>
  <c r="AH15" i="98"/>
  <c r="AA29" i="98"/>
  <c r="Y20" i="98"/>
  <c r="AB36" i="98"/>
  <c r="Z14" i="98"/>
  <c r="Y42" i="98"/>
  <c r="AB25" i="98"/>
  <c r="AJ38" i="98"/>
  <c r="AB41" i="98"/>
  <c r="AE39" i="98"/>
  <c r="AD34" i="98"/>
  <c r="AD37" i="98"/>
  <c r="AE6" i="98"/>
  <c r="W16" i="98"/>
  <c r="Z8" i="98"/>
  <c r="AH8" i="98"/>
  <c r="Y26" i="98"/>
  <c r="AF24" i="98"/>
  <c r="AE22" i="98"/>
  <c r="Z16" i="98"/>
  <c r="Y9" i="98"/>
  <c r="AD43" i="98"/>
  <c r="AF36" i="98"/>
  <c r="AH29" i="98"/>
  <c r="AJ22" i="98"/>
  <c r="AB21" i="98"/>
  <c r="AJ20" i="98"/>
  <c r="AI18" i="98"/>
  <c r="AD12" i="98"/>
  <c r="AF46" i="98"/>
  <c r="AH39" i="98"/>
  <c r="AJ32" i="98"/>
  <c r="W26" i="98"/>
  <c r="Y19" i="98"/>
  <c r="Z11" i="98"/>
  <c r="Y17" i="98"/>
  <c r="X15" i="98"/>
  <c r="AB8" i="98"/>
  <c r="AJ42" i="98"/>
  <c r="W36" i="98"/>
  <c r="Y29" i="98"/>
  <c r="AA22" i="98"/>
  <c r="AC15" i="98"/>
  <c r="AH10" i="98"/>
  <c r="AC13" i="98"/>
  <c r="AD45" i="98"/>
  <c r="Y39" i="98"/>
  <c r="AA32" i="98"/>
  <c r="AC25" i="98"/>
  <c r="AE18" i="98"/>
  <c r="AG11" i="98"/>
  <c r="AI45" i="98"/>
  <c r="AJ45" i="98"/>
  <c r="AB44" i="98"/>
  <c r="AA42" i="98"/>
  <c r="AK35" i="98"/>
  <c r="X29" i="98"/>
  <c r="Z22" i="98"/>
  <c r="AB15" i="98"/>
  <c r="X8" i="98"/>
  <c r="AF42" i="98"/>
  <c r="AG42" i="98"/>
  <c r="Y41" i="98"/>
  <c r="X39" i="98"/>
  <c r="AH32" i="98"/>
  <c r="AJ25" i="98"/>
  <c r="W19" i="98"/>
  <c r="Y12" i="98"/>
  <c r="AA46" i="98"/>
  <c r="AC39" i="98"/>
  <c r="AB18" i="98"/>
  <c r="AJ31" i="98"/>
  <c r="AH25" i="98"/>
  <c r="AI39" i="98"/>
  <c r="AK13" i="98"/>
  <c r="AI32" i="98"/>
  <c r="AB46" i="98"/>
  <c r="AG23" i="98"/>
  <c r="Z37" i="98"/>
  <c r="Z17" i="98"/>
  <c r="AA31" i="98"/>
  <c r="AE23" i="98"/>
  <c r="AC42" i="98"/>
  <c r="Z18" i="98"/>
  <c r="AF27" i="98"/>
  <c r="Y31" i="98"/>
  <c r="AH20" i="98"/>
  <c r="AA24" i="98"/>
  <c r="AG10" i="98"/>
  <c r="AA20" i="98"/>
  <c r="W9" i="98"/>
  <c r="Y10" i="98"/>
  <c r="AC30" i="98"/>
  <c r="AJ28" i="98"/>
  <c r="AI26" i="98"/>
  <c r="AD20" i="98"/>
  <c r="AF13" i="98"/>
  <c r="AJ40" i="98"/>
  <c r="W34" i="98"/>
  <c r="Y27" i="98"/>
  <c r="AG26" i="98"/>
  <c r="Y25" i="98"/>
  <c r="X23" i="98"/>
  <c r="AH16" i="98"/>
  <c r="AG9" i="98"/>
  <c r="W44" i="98"/>
  <c r="Y37" i="98"/>
  <c r="AA30" i="98"/>
  <c r="AC23" i="98"/>
  <c r="AC22" i="98"/>
  <c r="AC21" i="98"/>
  <c r="AB19" i="98"/>
  <c r="W13" i="98"/>
  <c r="AA40" i="98"/>
  <c r="AC33" i="98"/>
  <c r="AE26" i="98"/>
  <c r="AG19" i="98"/>
  <c r="AI12" i="98"/>
  <c r="AG17" i="98"/>
  <c r="AF15" i="98"/>
  <c r="X9" i="98"/>
  <c r="AC43" i="98"/>
  <c r="AE36" i="98"/>
  <c r="AG29" i="98"/>
  <c r="AI22" i="98"/>
  <c r="AK15" i="98"/>
  <c r="Y6" i="98"/>
  <c r="AD14" i="98"/>
  <c r="AC12" i="98"/>
  <c r="AE46" i="98"/>
  <c r="Z40" i="98"/>
  <c r="AB33" i="98"/>
  <c r="AD26" i="98"/>
  <c r="AF19" i="98"/>
  <c r="AH12" i="98"/>
  <c r="AJ46" i="98"/>
  <c r="AK46" i="98"/>
  <c r="AC45" i="98"/>
  <c r="AB43" i="98"/>
  <c r="W37" i="98"/>
  <c r="Y30" i="98"/>
  <c r="AA23" i="98"/>
  <c r="AC16" i="98"/>
  <c r="AB9" i="98"/>
  <c r="AG43" i="98"/>
  <c r="AC35" i="98"/>
  <c r="AA7" i="98"/>
  <c r="AI42" i="98"/>
  <c r="AJ15" i="98"/>
  <c r="W31" i="98"/>
  <c r="AD8" i="98"/>
  <c r="AB11" i="98"/>
  <c r="AH40" i="98"/>
  <c r="AA13" i="98"/>
  <c r="AA34" i="98"/>
  <c r="AB6" i="98"/>
  <c r="AF40" i="98"/>
  <c r="AD18" i="98"/>
  <c r="AF9" i="98"/>
  <c r="Z30" i="98"/>
  <c r="AC17" i="98"/>
  <c r="AI36" i="98"/>
  <c r="AE10" i="98"/>
  <c r="Z19" i="98"/>
  <c r="AA11" i="98"/>
  <c r="AB13" i="98"/>
  <c r="AG18" i="98"/>
  <c r="AK38" i="98"/>
  <c r="AC37" i="98"/>
  <c r="AB35" i="98"/>
  <c r="W29" i="98"/>
  <c r="Y22" i="98"/>
  <c r="AA15" i="98"/>
  <c r="W8" i="98"/>
  <c r="AE42" i="98"/>
  <c r="AG35" i="98"/>
  <c r="Z35" i="98"/>
  <c r="AG33" i="98"/>
  <c r="AF31" i="98"/>
  <c r="AA25" i="98"/>
  <c r="AC18" i="98"/>
  <c r="AE11" i="98"/>
  <c r="AG45" i="98"/>
  <c r="AI38" i="98"/>
  <c r="AK31" i="98"/>
  <c r="AD31" i="98"/>
  <c r="AK29" i="98"/>
  <c r="AJ27" i="98"/>
  <c r="AE21" i="98"/>
  <c r="AG14" i="98"/>
  <c r="Y7" i="98"/>
  <c r="AK41" i="98"/>
  <c r="X35" i="98"/>
  <c r="Z28" i="98"/>
  <c r="AH27" i="98"/>
  <c r="Z26" i="98"/>
  <c r="Y24" i="98"/>
  <c r="AI17" i="98"/>
  <c r="AK10" i="98"/>
  <c r="X45" i="98"/>
  <c r="Z38" i="98"/>
  <c r="AB31" i="98"/>
  <c r="AD24" i="98"/>
  <c r="AE24" i="98"/>
  <c r="W23" i="98"/>
  <c r="AK20" i="98"/>
  <c r="AF14" i="98"/>
  <c r="X7" i="98"/>
  <c r="AJ41" i="98"/>
  <c r="W35" i="98"/>
  <c r="Y28" i="98"/>
  <c r="AA21" i="98"/>
  <c r="Y18" i="98"/>
  <c r="AI19" i="98"/>
  <c r="AH17" i="98"/>
  <c r="AC11" i="98"/>
  <c r="AE45" i="98"/>
  <c r="AG38" i="98"/>
  <c r="AI31" i="98"/>
  <c r="AK24" i="98"/>
  <c r="X18" i="98"/>
  <c r="AB45" i="98"/>
  <c r="AE28" i="98"/>
  <c r="X42" i="98"/>
  <c r="AD36" i="98"/>
  <c r="AF8" i="98"/>
  <c r="AK28" i="98"/>
  <c r="W43" i="98"/>
  <c r="W15" i="98"/>
  <c r="AJ33" i="98"/>
  <c r="AK27" i="98"/>
  <c r="AD41" i="98"/>
  <c r="AE38" i="98"/>
  <c r="AF11" i="98"/>
  <c r="AB23" i="98"/>
  <c r="AA35" i="98"/>
  <c r="Y16" i="98"/>
  <c r="W20" i="98"/>
  <c r="AJ13" i="98"/>
  <c r="AI11" i="98"/>
  <c r="X6" i="98"/>
  <c r="AA12" i="98"/>
  <c r="AJ21" i="98"/>
  <c r="AF6" i="98"/>
  <c r="AK45" i="98"/>
  <c r="AJ43" i="98"/>
  <c r="AE37" i="98"/>
  <c r="AG30" i="98"/>
  <c r="AI23" i="98"/>
  <c r="AK16" i="98"/>
  <c r="X10" i="98"/>
  <c r="Z44" i="98"/>
  <c r="AH43" i="98"/>
  <c r="Z42" i="98"/>
  <c r="Y40" i="98"/>
  <c r="AI33" i="98"/>
  <c r="AK26" i="98"/>
  <c r="X20" i="98"/>
  <c r="Z13" i="98"/>
  <c r="AD40" i="98"/>
  <c r="W40" i="98"/>
  <c r="AD38" i="98"/>
  <c r="AC36" i="98"/>
  <c r="X30" i="98"/>
  <c r="Z23" i="98"/>
  <c r="AB16" i="98"/>
  <c r="AA9" i="98"/>
  <c r="AF43" i="98"/>
  <c r="AH36" i="98"/>
  <c r="AA36" i="98"/>
  <c r="AH34" i="98"/>
  <c r="AG32" i="98"/>
  <c r="AB26" i="98"/>
  <c r="AD19" i="98"/>
  <c r="AF12" i="98"/>
  <c r="AH46" i="98"/>
  <c r="AJ39" i="98"/>
  <c r="W33" i="98"/>
  <c r="X33" i="98"/>
  <c r="AE31" i="98"/>
  <c r="AD29" i="98"/>
  <c r="Y23" i="98"/>
  <c r="AA16" i="98"/>
  <c r="Z9" i="98"/>
  <c r="AE43" i="98"/>
  <c r="AG36" i="98"/>
  <c r="AI29" i="98"/>
  <c r="AJ29" i="98"/>
  <c r="AB28" i="98"/>
  <c r="AA26" i="98"/>
  <c r="AK19" i="98"/>
  <c r="X13" i="98"/>
  <c r="AB40" i="98"/>
  <c r="AD33" i="98"/>
  <c r="AF26" i="98"/>
  <c r="AI43" i="98"/>
  <c r="AG21" i="98"/>
  <c r="AC46" i="98"/>
  <c r="AF29" i="98"/>
  <c r="Y43" i="98"/>
  <c r="AF22" i="98"/>
  <c r="Y36" i="98"/>
  <c r="AK12" i="98"/>
  <c r="W27" i="98"/>
  <c r="AJ37" i="98"/>
  <c r="X21" i="98"/>
  <c r="AF34" i="98"/>
  <c r="Z32" i="98"/>
  <c r="AH45" i="98"/>
  <c r="AD22" i="98"/>
  <c r="Y13" i="98"/>
  <c r="AC20" i="98"/>
  <c r="AE33" i="98"/>
  <c r="AD7" i="98"/>
  <c r="Z43" i="98"/>
  <c r="AC26" i="98"/>
  <c r="AK39" i="98"/>
  <c r="AE29" i="98"/>
  <c r="X43" i="98"/>
  <c r="Y32" i="98"/>
  <c r="Z46" i="98"/>
  <c r="AD30" i="98"/>
  <c r="AG7" i="98"/>
  <c r="AI28" i="98"/>
  <c r="W12" i="98"/>
  <c r="AE25" i="98"/>
  <c r="AG15" i="98"/>
  <c r="Z29" i="98"/>
  <c r="AB29" i="98"/>
  <c r="X19" i="98"/>
  <c r="W45" i="98"/>
  <c r="AK43" i="98"/>
  <c r="AA10" i="98"/>
  <c r="Y33" i="98"/>
  <c r="W11" i="98"/>
  <c r="AK30" i="98"/>
  <c r="Y14" i="98"/>
  <c r="AG27" i="98"/>
  <c r="AA17" i="98"/>
  <c r="AI30" i="98"/>
  <c r="AJ19" i="98"/>
  <c r="AK33" i="98"/>
  <c r="AH18" i="98"/>
  <c r="AF37" i="98"/>
  <c r="AD9" i="98"/>
  <c r="AA41" i="98"/>
  <c r="AI13" i="98"/>
  <c r="AC19" i="98"/>
  <c r="AF33" i="98"/>
  <c r="AC24" i="98"/>
  <c r="AD16" i="98"/>
  <c r="AB7" i="98"/>
  <c r="AG41" i="98"/>
  <c r="AE19" i="98"/>
  <c r="AD39" i="98"/>
  <c r="AG22" i="98"/>
  <c r="Z36" i="98"/>
  <c r="AI25" i="98"/>
  <c r="AB39" i="98"/>
  <c r="AC28" i="98"/>
  <c r="AD42" i="98"/>
  <c r="AA27" i="98"/>
  <c r="Y46" i="98"/>
  <c r="AF25" i="98"/>
  <c r="AC8" i="98"/>
  <c r="AB22" i="98"/>
  <c r="AE12" i="98"/>
  <c r="X32" i="98"/>
  <c r="AE17" i="98"/>
  <c r="AJ26" i="98"/>
  <c r="AF17" i="98"/>
  <c r="AG12" i="98"/>
  <c r="AK37" i="98"/>
  <c r="AI15" i="98"/>
  <c r="AH35" i="98"/>
  <c r="AD32" i="98"/>
  <c r="X22" i="98"/>
  <c r="Z25" i="98"/>
  <c r="AA39" i="98"/>
  <c r="AK42" i="98"/>
  <c r="AH26" i="98"/>
  <c r="AH9" i="98"/>
  <c r="Y15" i="98"/>
  <c r="AG8" i="98"/>
  <c r="X31" i="98"/>
  <c r="Y45" i="98"/>
  <c r="AC29" i="98"/>
  <c r="AA6" i="98"/>
  <c r="Z27" i="98"/>
  <c r="AC10" i="98"/>
  <c r="AK23" i="98"/>
  <c r="AE13" i="98"/>
  <c r="X27" i="98"/>
  <c r="AG16" i="98"/>
  <c r="AH30" i="98"/>
  <c r="AE15" i="98"/>
  <c r="AC34" i="98"/>
  <c r="AA28" i="98"/>
  <c r="AK32" i="98"/>
  <c r="AI16" i="98"/>
  <c r="AD21" i="98"/>
  <c r="AG44" i="98"/>
  <c r="AF39" i="98"/>
  <c r="AK18" i="98"/>
  <c r="AF35" i="98"/>
  <c r="X24" i="98"/>
  <c r="X26" i="98"/>
  <c r="W24" i="98"/>
  <c r="AC14" i="98"/>
  <c r="AH24" i="98"/>
  <c r="AA38" i="98"/>
  <c r="AB27" i="98"/>
  <c r="AC41" i="98"/>
  <c r="AG25" i="98"/>
  <c r="AE44" i="98"/>
  <c r="AD23" i="98"/>
  <c r="Z20" i="98"/>
  <c r="AB10" i="98"/>
  <c r="AJ23" i="98"/>
  <c r="AD13" i="98"/>
  <c r="AE27" i="98"/>
  <c r="AD11" i="98"/>
  <c r="AJ11" i="98"/>
  <c r="AB30" i="98"/>
  <c r="AE35" i="98"/>
  <c r="Z33" i="98"/>
  <c r="AK22" i="98"/>
  <c r="AA33" i="98"/>
  <c r="AI46" i="98"/>
  <c r="AJ35" i="98"/>
  <c r="AE8" i="98"/>
  <c r="Z34" i="98"/>
  <c r="X12" i="98"/>
  <c r="W32" i="98"/>
  <c r="Z15" i="98"/>
  <c r="AH28" i="98"/>
  <c r="AJ18" i="98"/>
  <c r="AC32" i="98"/>
  <c r="W22" i="98"/>
  <c r="X36" i="98"/>
  <c r="AF45" i="98"/>
  <c r="W46" i="98"/>
  <c r="X17" i="98"/>
  <c r="AG28" i="98"/>
  <c r="AK14" i="98"/>
  <c r="AG34" i="98"/>
  <c r="AJ17" i="98"/>
  <c r="AC31" i="98"/>
  <c r="W21" i="98"/>
  <c r="AE34" i="98"/>
  <c r="AF23" i="98"/>
  <c r="AG37" i="98"/>
  <c r="AK21" i="98"/>
  <c r="AI40" i="98"/>
  <c r="AD15" i="98"/>
  <c r="AD44" i="98"/>
  <c r="W17" i="98"/>
  <c r="AG20" i="98"/>
  <c r="W25" i="98"/>
  <c r="AK25" i="98"/>
  <c r="AJ10" i="98"/>
  <c r="X37" i="98"/>
  <c r="AI37" i="98"/>
  <c r="AE28" i="96"/>
  <c r="AJ12" i="96"/>
  <c r="Z26" i="96"/>
  <c r="AJ44" i="96"/>
  <c r="AC12" i="96"/>
  <c r="AA26" i="96"/>
  <c r="AD11" i="96"/>
  <c r="AB28" i="96"/>
  <c r="AE21" i="96"/>
  <c r="AD27" i="96"/>
  <c r="AF31" i="96"/>
  <c r="AE36" i="96"/>
  <c r="Z8" i="96"/>
  <c r="AE9" i="96"/>
  <c r="AI43" i="96"/>
  <c r="AC8" i="96"/>
  <c r="AG16" i="96"/>
  <c r="AA40" i="96"/>
  <c r="Y8" i="96"/>
  <c r="AD22" i="96"/>
  <c r="AD23" i="96"/>
  <c r="AH41" i="96"/>
  <c r="AG21" i="96"/>
  <c r="X11" i="96"/>
  <c r="Z45" i="96"/>
  <c r="AB38" i="96"/>
  <c r="Y22" i="96"/>
  <c r="X9" i="96"/>
  <c r="AF15" i="96"/>
  <c r="X30" i="96"/>
  <c r="W39" i="96"/>
  <c r="AJ19" i="96"/>
  <c r="AE7" i="96"/>
  <c r="X14" i="96"/>
  <c r="Z11" i="96"/>
  <c r="Z15" i="96"/>
  <c r="AI18" i="96"/>
  <c r="AE14" i="96"/>
  <c r="AA27" i="96"/>
  <c r="AB18" i="96"/>
  <c r="AB25" i="96"/>
  <c r="Y41" i="96"/>
  <c r="AB8" i="96"/>
  <c r="AH24" i="96"/>
  <c r="AF14" i="96"/>
  <c r="Y16" i="96"/>
  <c r="AA36" i="96"/>
  <c r="AD44" i="96"/>
  <c r="AD34" i="96"/>
  <c r="AJ23" i="96"/>
  <c r="W17" i="96"/>
  <c r="AB17" i="96"/>
  <c r="AE23" i="96"/>
  <c r="W24" i="96"/>
  <c r="AA42" i="96"/>
  <c r="Z22" i="96"/>
  <c r="AF11" i="96"/>
  <c r="AH45" i="96"/>
  <c r="AJ38" i="96"/>
  <c r="AC34" i="96"/>
  <c r="AD36" i="96"/>
  <c r="AJ45" i="96"/>
  <c r="AH9" i="96"/>
  <c r="X44" i="96"/>
  <c r="AD33" i="96"/>
  <c r="AF26" i="96"/>
  <c r="AI17" i="96"/>
  <c r="AB19" i="96"/>
  <c r="AJ37" i="96"/>
  <c r="X46" i="96"/>
  <c r="X36" i="96"/>
  <c r="AD25" i="96"/>
  <c r="AF18" i="96"/>
  <c r="Y30" i="96"/>
  <c r="AF37" i="96"/>
  <c r="AC30" i="96"/>
  <c r="AF38" i="96"/>
  <c r="AF28" i="96"/>
  <c r="W18" i="96"/>
  <c r="Y11" i="96"/>
  <c r="AA45" i="96"/>
  <c r="AC21" i="96"/>
  <c r="AK22" i="96"/>
  <c r="Z41" i="96"/>
  <c r="Y21" i="96"/>
  <c r="AE10" i="96"/>
  <c r="AG44" i="96"/>
  <c r="AI37" i="96"/>
  <c r="AG42" i="96"/>
  <c r="AC23" i="96"/>
  <c r="AG26" i="96"/>
  <c r="AC6" i="96"/>
  <c r="AI38" i="96"/>
  <c r="X38" i="96"/>
  <c r="AH44" i="96"/>
  <c r="Y32" i="96"/>
  <c r="AH28" i="96"/>
  <c r="AC43" i="96"/>
  <c r="AJ18" i="96"/>
  <c r="AF36" i="96"/>
  <c r="AE22" i="96"/>
  <c r="X27" i="96"/>
  <c r="W36" i="96"/>
  <c r="AD14" i="96"/>
  <c r="AI19" i="96"/>
  <c r="AG23" i="96"/>
  <c r="AC28" i="96"/>
  <c r="W9" i="96"/>
  <c r="AD7" i="96"/>
  <c r="AH31" i="96"/>
  <c r="X23" i="96"/>
  <c r="AF6" i="96"/>
  <c r="AJ11" i="96"/>
  <c r="AF29" i="96"/>
  <c r="AD29" i="96"/>
  <c r="AJ33" i="96"/>
  <c r="AG33" i="96"/>
  <c r="AD37" i="96"/>
  <c r="Z30" i="96"/>
  <c r="AC32" i="96"/>
  <c r="X34" i="96"/>
  <c r="AD46" i="96"/>
  <c r="AH19" i="96"/>
  <c r="AE46" i="96"/>
  <c r="AH30" i="96"/>
  <c r="AC24" i="96"/>
  <c r="AI21" i="96"/>
  <c r="AJ36" i="96"/>
  <c r="AA18" i="96"/>
  <c r="AF41" i="96"/>
  <c r="Z14" i="96"/>
  <c r="Z7" i="96"/>
  <c r="AA46" i="96"/>
  <c r="AG43" i="96"/>
  <c r="AG25" i="96"/>
  <c r="AB29" i="96"/>
  <c r="AI41" i="96"/>
  <c r="AB40" i="96"/>
  <c r="W34" i="96"/>
  <c r="AC31" i="96"/>
  <c r="Z39" i="96"/>
  <c r="AF17" i="96"/>
  <c r="Y40" i="96"/>
  <c r="AB24" i="96"/>
  <c r="AA22" i="96"/>
  <c r="AG19" i="96"/>
  <c r="AE13" i="96"/>
  <c r="AF23" i="96"/>
  <c r="AA44" i="96"/>
  <c r="AF12" i="96"/>
  <c r="AG46" i="96"/>
  <c r="AA7" i="96"/>
  <c r="AB46" i="96"/>
  <c r="AI23" i="96"/>
  <c r="AG22" i="96"/>
  <c r="AK41" i="96"/>
  <c r="AB42" i="96"/>
  <c r="AK46" i="96"/>
  <c r="Y34" i="96"/>
  <c r="X12" i="96"/>
  <c r="W12" i="96"/>
  <c r="AI22" i="96"/>
  <c r="AF39" i="96"/>
  <c r="W21" i="96"/>
  <c r="W10" i="96"/>
  <c r="AK13" i="96"/>
  <c r="Z9" i="96"/>
  <c r="Y43" i="96"/>
  <c r="AE24" i="96"/>
  <c r="AA31" i="96"/>
  <c r="AB22" i="96"/>
  <c r="AK37" i="96"/>
  <c r="W19" i="96"/>
  <c r="X10" i="96"/>
  <c r="AF21" i="96"/>
  <c r="AA6" i="96"/>
  <c r="AH36" i="96"/>
  <c r="AG39" i="96"/>
  <c r="AF27" i="96"/>
  <c r="W25" i="96"/>
  <c r="AE41" i="96"/>
  <c r="AC37" i="96"/>
  <c r="AD17" i="96"/>
  <c r="AH39" i="96"/>
  <c r="Z18" i="96"/>
  <c r="W26" i="96"/>
  <c r="X17" i="96"/>
  <c r="AH35" i="96"/>
  <c r="AJ14" i="96"/>
  <c r="AA33" i="96"/>
  <c r="AH11" i="96"/>
  <c r="AD12" i="96"/>
  <c r="AA17" i="96"/>
  <c r="Y24" i="96"/>
  <c r="AD6" i="96"/>
  <c r="AA35" i="96"/>
  <c r="Z23" i="96"/>
  <c r="Y15" i="96"/>
  <c r="AI40" i="96"/>
  <c r="W7" i="96"/>
  <c r="X21" i="96"/>
  <c r="Z25" i="96"/>
  <c r="AI33" i="96"/>
  <c r="Y23" i="96"/>
  <c r="AK14" i="96"/>
  <c r="W46" i="96"/>
  <c r="AH38" i="96"/>
  <c r="AG36" i="96"/>
  <c r="AF42" i="96"/>
  <c r="W15" i="96"/>
  <c r="AA28" i="96"/>
  <c r="AH40" i="96"/>
  <c r="W35" i="96"/>
  <c r="AG28" i="96"/>
  <c r="X26" i="96"/>
  <c r="AH16" i="96"/>
  <c r="AI26" i="96"/>
  <c r="AA34" i="96"/>
  <c r="AD18" i="96"/>
  <c r="Y12" i="96"/>
  <c r="AB9" i="96"/>
  <c r="AD19" i="96"/>
  <c r="AJ34" i="96"/>
  <c r="AF33" i="96"/>
  <c r="AF45" i="96"/>
  <c r="AF44" i="96"/>
  <c r="AA38" i="96"/>
  <c r="AG35" i="96"/>
  <c r="AA11" i="96"/>
  <c r="AJ21" i="96"/>
  <c r="AC44" i="96"/>
  <c r="AJ32" i="96"/>
  <c r="AE26" i="96"/>
  <c r="AK23" i="96"/>
  <c r="X22" i="96"/>
  <c r="Z32" i="96"/>
  <c r="AG32" i="96"/>
  <c r="AJ16" i="96"/>
  <c r="AI14" i="96"/>
  <c r="Z12" i="96"/>
  <c r="AE20" i="96"/>
  <c r="AJ40" i="96"/>
  <c r="AE29" i="96"/>
  <c r="AA14" i="96"/>
  <c r="AB32" i="96"/>
  <c r="W11" i="96"/>
  <c r="AH21" i="96"/>
  <c r="Y29" i="96"/>
  <c r="W14" i="96"/>
  <c r="AJ39" i="96"/>
  <c r="AF46" i="96"/>
  <c r="AB20" i="96"/>
  <c r="Y44" i="96"/>
  <c r="AK12" i="96"/>
  <c r="AG30" i="96"/>
  <c r="AG10" i="96"/>
  <c r="AC11" i="96"/>
  <c r="AF13" i="96"/>
  <c r="W22" i="96"/>
  <c r="AC45" i="96"/>
  <c r="AK27" i="96"/>
  <c r="AK18" i="96"/>
  <c r="AK11" i="96"/>
  <c r="Y25" i="96"/>
  <c r="AJ26" i="96"/>
  <c r="AI16" i="96"/>
  <c r="AK20" i="96"/>
  <c r="W29" i="96"/>
  <c r="AG31" i="96"/>
  <c r="Z19" i="96"/>
  <c r="Z40" i="96"/>
  <c r="W43" i="96"/>
  <c r="AK40" i="96"/>
  <c r="AJ46" i="96"/>
  <c r="X32" i="96"/>
  <c r="AE32" i="96"/>
  <c r="W45" i="96"/>
  <c r="AA39" i="96"/>
  <c r="AK32" i="96"/>
  <c r="AB30" i="96"/>
  <c r="AA25" i="96"/>
  <c r="W16" i="96"/>
  <c r="AE38" i="96"/>
  <c r="AH22" i="96"/>
  <c r="AC16" i="96"/>
  <c r="AI13" i="96"/>
  <c r="W28" i="96"/>
  <c r="AB11" i="96"/>
  <c r="Y42" i="96"/>
  <c r="AD10" i="96"/>
  <c r="AK42" i="96"/>
  <c r="AE42" i="96"/>
  <c r="AK39" i="96"/>
  <c r="AA19" i="96"/>
  <c r="Y26" i="96"/>
  <c r="AJ42" i="96"/>
  <c r="Y37" i="96"/>
  <c r="AI30" i="96"/>
  <c r="Z28" i="96"/>
  <c r="AF30" i="96"/>
  <c r="AC14" i="96"/>
  <c r="AK36" i="96"/>
  <c r="AC25" i="96"/>
  <c r="X19" i="96"/>
  <c r="AD16" i="96"/>
  <c r="AC27" i="96"/>
  <c r="Z13" i="96"/>
  <c r="AJ28" i="96"/>
  <c r="AB31" i="96"/>
  <c r="AK31" i="96"/>
  <c r="X28" i="96"/>
  <c r="Z31" i="96"/>
  <c r="Z46" i="96"/>
  <c r="Y18" i="96"/>
  <c r="AK15" i="96"/>
  <c r="AE19" i="96"/>
  <c r="AC22" i="96"/>
  <c r="Z20" i="96"/>
  <c r="AE6" i="96"/>
  <c r="AH32" i="96"/>
  <c r="AE15" i="96"/>
  <c r="AG9" i="96"/>
  <c r="AE31" i="96"/>
  <c r="AK10" i="96"/>
  <c r="AJ10" i="96"/>
  <c r="W32" i="96"/>
  <c r="AC35" i="96"/>
  <c r="X41" i="96"/>
  <c r="AD41" i="96"/>
  <c r="AB26" i="96"/>
  <c r="AG12" i="96"/>
  <c r="AK38" i="96"/>
  <c r="AB39" i="96"/>
  <c r="AK33" i="96"/>
  <c r="AH43" i="96"/>
  <c r="AC36" i="96"/>
  <c r="AG40" i="96"/>
  <c r="AE33" i="96"/>
  <c r="AC26" i="96"/>
  <c r="AF7" i="96"/>
  <c r="AH8" i="96"/>
  <c r="Y10" i="96"/>
  <c r="AH17" i="96"/>
  <c r="AG38" i="96"/>
  <c r="AC19" i="96"/>
  <c r="AB12" i="96"/>
  <c r="AF9" i="96"/>
  <c r="W37" i="96"/>
  <c r="AI11" i="96"/>
  <c r="AD13" i="96"/>
  <c r="AC13" i="96"/>
  <c r="AD20" i="96"/>
  <c r="Z42" i="96"/>
  <c r="AH27" i="96"/>
  <c r="AC42" i="96"/>
  <c r="X8" i="96"/>
  <c r="AJ25" i="96"/>
  <c r="AD9" i="96"/>
  <c r="AI36" i="96"/>
  <c r="AD43" i="96"/>
  <c r="AE43" i="96"/>
  <c r="Z37" i="96"/>
  <c r="AF34" i="96"/>
  <c r="AA8" i="96"/>
  <c r="AA20" i="96"/>
  <c r="AI42" i="96"/>
  <c r="W27" i="96"/>
  <c r="AG20" i="96"/>
  <c r="X18" i="96"/>
  <c r="AD38" i="96"/>
  <c r="AJ27" i="96"/>
  <c r="AC46" i="96"/>
  <c r="AH14" i="96"/>
  <c r="W8" i="96"/>
  <c r="AI46" i="96"/>
  <c r="Z44" i="96"/>
  <c r="AI27" i="96"/>
  <c r="AG34" i="96"/>
  <c r="AC41" i="96"/>
  <c r="X35" i="96"/>
  <c r="AD32" i="96"/>
  <c r="AK45" i="96"/>
  <c r="AG18" i="96"/>
  <c r="AD45" i="96"/>
  <c r="AG29" i="96"/>
  <c r="AB23" i="96"/>
  <c r="AH20" i="96"/>
  <c r="AH26" i="96"/>
  <c r="AA30" i="96"/>
  <c r="X31" i="96"/>
  <c r="AD24" i="96"/>
  <c r="X29" i="96"/>
  <c r="Y45" i="96"/>
  <c r="AG41" i="96"/>
  <c r="AE18" i="96"/>
  <c r="Z35" i="96"/>
  <c r="W33" i="96"/>
  <c r="AE8" i="96"/>
  <c r="AD39" i="96"/>
  <c r="AA37" i="96"/>
  <c r="AA24" i="96"/>
  <c r="Z6" i="96"/>
  <c r="AC7" i="96"/>
  <c r="AH15" i="96"/>
  <c r="X7" i="96"/>
  <c r="Z34" i="96"/>
  <c r="AA16" i="96"/>
  <c r="AD8" i="96"/>
  <c r="AH12" i="96"/>
  <c r="Z17" i="96"/>
  <c r="X16" i="96"/>
  <c r="AK24" i="96"/>
  <c r="AI34" i="96"/>
  <c r="W13" i="96"/>
  <c r="AG45" i="96"/>
  <c r="Z27" i="96"/>
  <c r="AK28" i="96"/>
  <c r="AF35" i="96"/>
  <c r="W20" i="96"/>
  <c r="AD35" i="96"/>
  <c r="Y38" i="96"/>
  <c r="AI35" i="96"/>
  <c r="Y14" i="96"/>
  <c r="AK21" i="96"/>
  <c r="AG8" i="96"/>
  <c r="AB7" i="96"/>
  <c r="Y31" i="96"/>
  <c r="W23" i="96"/>
  <c r="AJ20" i="96"/>
  <c r="X6" i="96"/>
  <c r="W6" i="96"/>
  <c r="X13" i="96"/>
  <c r="W31" i="96"/>
  <c r="AE40" i="96"/>
  <c r="Y13" i="96"/>
  <c r="AB15" i="96"/>
  <c r="AA21" i="96"/>
  <c r="AG15" i="96"/>
  <c r="AH25" i="96"/>
  <c r="AB45" i="96"/>
  <c r="AG13" i="96"/>
  <c r="AB6" i="96"/>
  <c r="AF8" i="96"/>
  <c r="AF24" i="96"/>
  <c r="AI28" i="96"/>
  <c r="AA41" i="96"/>
  <c r="AE35" i="96"/>
  <c r="Z29" i="96"/>
  <c r="AJ30" i="96"/>
  <c r="AK35" i="96"/>
  <c r="AE16" i="96"/>
  <c r="X39" i="96"/>
  <c r="AA23" i="96"/>
  <c r="AK16" i="96"/>
  <c r="AB14" i="96"/>
  <c r="AB44" i="96"/>
  <c r="AD21" i="96"/>
  <c r="Z43" i="96"/>
  <c r="AE11" i="96"/>
  <c r="X45" i="96"/>
  <c r="AF43" i="96"/>
  <c r="W41" i="96"/>
  <c r="AK29" i="96"/>
  <c r="AD31" i="96"/>
  <c r="AK43" i="96"/>
  <c r="Z38" i="96"/>
  <c r="AJ31" i="96"/>
  <c r="AA29" i="96"/>
  <c r="AF25" i="96"/>
  <c r="AD40" i="96"/>
  <c r="AK44" i="96"/>
  <c r="AF40" i="96"/>
  <c r="AB36" i="96"/>
  <c r="AE34" i="96"/>
  <c r="AJ13" i="96"/>
  <c r="AG11" i="96"/>
  <c r="AB16" i="96"/>
  <c r="AC20" i="96"/>
  <c r="X43" i="96"/>
  <c r="AA15" i="96"/>
  <c r="AJ17" i="96"/>
  <c r="AD30" i="96"/>
  <c r="AA32" i="96"/>
  <c r="AI32" i="96"/>
  <c r="AE12" i="96"/>
  <c r="AG17" i="96"/>
  <c r="Y6" i="96"/>
  <c r="X37" i="96"/>
  <c r="AF22" i="96"/>
  <c r="AH18" i="96"/>
  <c r="AB13" i="96"/>
  <c r="AI10" i="96"/>
  <c r="AC29" i="96"/>
  <c r="AH10" i="96"/>
  <c r="AI44" i="96"/>
  <c r="AC17" i="96"/>
  <c r="AF19" i="96"/>
  <c r="AE25" i="96"/>
  <c r="Z24" i="96"/>
  <c r="AK34" i="96"/>
  <c r="AH33" i="96"/>
  <c r="AK17" i="96"/>
  <c r="AJ15" i="96"/>
  <c r="AA13" i="96"/>
  <c r="AC18" i="96"/>
  <c r="AB33" i="96"/>
  <c r="X33" i="96"/>
  <c r="AE45" i="96"/>
  <c r="AI39" i="96"/>
  <c r="AH37" i="96"/>
  <c r="Y35" i="96"/>
  <c r="AC9" i="96"/>
  <c r="AI20" i="96"/>
  <c r="AB43" i="96"/>
  <c r="AE27" i="96"/>
  <c r="Z21" i="96"/>
  <c r="AJ22" i="96"/>
  <c r="AK19" i="96"/>
  <c r="W30" i="96"/>
  <c r="AI15" i="96"/>
  <c r="AA9" i="96"/>
  <c r="AH23" i="96"/>
  <c r="AH42" i="96"/>
  <c r="AB41" i="96"/>
  <c r="AD42" i="96"/>
  <c r="Y36" i="96"/>
  <c r="AJ43" i="96"/>
  <c r="AB10" i="96"/>
  <c r="Y7" i="96"/>
  <c r="AA12" i="96"/>
  <c r="X40" i="96"/>
  <c r="AF10" i="96"/>
  <c r="AK30" i="96"/>
  <c r="AI45" i="96"/>
  <c r="AC33" i="96"/>
  <c r="AB21" i="96"/>
  <c r="Y19" i="96"/>
  <c r="AF20" i="96"/>
  <c r="AE39" i="96"/>
  <c r="Z16" i="96"/>
  <c r="X24" i="96"/>
  <c r="AI25" i="96"/>
  <c r="AE30" i="96"/>
  <c r="AA10" i="96"/>
  <c r="Z10" i="96"/>
  <c r="AE37" i="96"/>
  <c r="AB27" i="96"/>
  <c r="Y9" i="96"/>
  <c r="AG14" i="96"/>
  <c r="AH34" i="96"/>
  <c r="AB34" i="96"/>
  <c r="AF16" i="96"/>
  <c r="AI24" i="96"/>
  <c r="AG24" i="96"/>
  <c r="Z33" i="96"/>
  <c r="AK25" i="96"/>
  <c r="Y28" i="96"/>
  <c r="AI29" i="96"/>
  <c r="Y33" i="96"/>
  <c r="AD15" i="96"/>
  <c r="W38" i="96"/>
  <c r="AD26" i="96"/>
  <c r="Y20" i="96"/>
  <c r="AE17" i="96"/>
  <c r="AK26" i="96"/>
  <c r="AC10" i="96"/>
  <c r="AB37" i="96"/>
  <c r="AE44" i="96"/>
  <c r="AJ41" i="96"/>
  <c r="W42" i="96"/>
  <c r="AC39" i="96"/>
  <c r="Y17" i="96"/>
  <c r="X25" i="96"/>
  <c r="AI31" i="96"/>
  <c r="AH29" i="96"/>
  <c r="Y27" i="96"/>
  <c r="AD28" i="96"/>
  <c r="AA43" i="96"/>
  <c r="AJ35" i="96"/>
  <c r="X20" i="96"/>
  <c r="AH13" i="96"/>
  <c r="AC15" i="96"/>
  <c r="AF32" i="96"/>
  <c r="X15" i="96"/>
  <c r="W40" i="96"/>
  <c r="AG7" i="96"/>
  <c r="AH46" i="96"/>
  <c r="AC40" i="96"/>
  <c r="X42" i="96"/>
  <c r="W44" i="96"/>
  <c r="AJ24" i="96"/>
  <c r="AB35" i="96"/>
  <c r="AJ29" i="96"/>
  <c r="AG27" i="96"/>
  <c r="Y39" i="96"/>
  <c r="AI12" i="96"/>
  <c r="Y46" i="96"/>
  <c r="AC38" i="96"/>
  <c r="Z36" i="96"/>
  <c r="AG37" i="96"/>
  <c r="X4" i="94"/>
  <c r="X4" i="101"/>
  <c r="X11" i="55"/>
  <c r="V4" i="99" s="1"/>
  <c r="X57" i="99" l="1"/>
  <c r="Z57" i="99"/>
  <c r="AB57" i="99"/>
  <c r="AD57" i="99"/>
  <c r="AF57" i="99"/>
  <c r="AH57" i="99"/>
  <c r="AJ57" i="99"/>
  <c r="AK57" i="99"/>
  <c r="Y57" i="99"/>
  <c r="AA57" i="99"/>
  <c r="AC57" i="99"/>
  <c r="AE57" i="99"/>
  <c r="AG57" i="99"/>
  <c r="AI57" i="99"/>
  <c r="W57" i="99"/>
  <c r="AJ57" i="98"/>
  <c r="Z57" i="98"/>
  <c r="AB57" i="98"/>
  <c r="AD57" i="98"/>
  <c r="AF57" i="98"/>
  <c r="AH57" i="98"/>
  <c r="AK57" i="98"/>
  <c r="X57" i="98"/>
  <c r="Y57" i="98"/>
  <c r="AA57" i="98"/>
  <c r="AC57" i="98"/>
  <c r="AE57" i="98"/>
  <c r="AG57" i="98"/>
  <c r="AI57" i="98"/>
  <c r="W57" i="98"/>
  <c r="W47" i="98"/>
  <c r="AA56" i="98"/>
  <c r="Z55" i="98"/>
  <c r="Y54" i="98"/>
  <c r="X53" i="98"/>
  <c r="W52" i="98"/>
  <c r="AK50" i="98"/>
  <c r="AA50" i="98"/>
  <c r="AH49" i="98"/>
  <c r="Z49" i="98"/>
  <c r="AG48" i="98"/>
  <c r="Y48" i="98"/>
  <c r="X47" i="98"/>
  <c r="AB56" i="98"/>
  <c r="AA55" i="98"/>
  <c r="Z54" i="98"/>
  <c r="Y53" i="98"/>
  <c r="X52" i="98"/>
  <c r="W51" i="98"/>
  <c r="AK49" i="98"/>
  <c r="AJ48" i="98"/>
  <c r="AI47" i="98"/>
  <c r="AJ47" i="98"/>
  <c r="AB47" i="98"/>
  <c r="AF56" i="98"/>
  <c r="X56" i="98"/>
  <c r="AE55" i="98"/>
  <c r="W55" i="98"/>
  <c r="AD54" i="98"/>
  <c r="AK53" i="98"/>
  <c r="AC53" i="98"/>
  <c r="AJ52" i="98"/>
  <c r="AB52" i="98"/>
  <c r="AI51" i="98"/>
  <c r="AA51" i="98"/>
  <c r="AH50" i="98"/>
  <c r="Z50" i="98"/>
  <c r="AG49" i="98"/>
  <c r="Y49" i="98"/>
  <c r="AF48" i="98"/>
  <c r="X48" i="98"/>
  <c r="AE47" i="98"/>
  <c r="W5" i="97"/>
  <c r="X4" i="97" s="1"/>
  <c r="T13" i="55" s="1"/>
  <c r="W5" i="96"/>
  <c r="X4" i="96" s="1"/>
  <c r="W5" i="98"/>
  <c r="W5" i="100"/>
  <c r="W47" i="99"/>
  <c r="X47" i="99"/>
  <c r="AC47" i="99"/>
  <c r="AG47" i="99"/>
  <c r="AK47" i="99"/>
  <c r="Z48" i="99"/>
  <c r="AD48" i="99"/>
  <c r="AH48" i="99"/>
  <c r="W49" i="99"/>
  <c r="AA49" i="99"/>
  <c r="AE49" i="99"/>
  <c r="AI49" i="99"/>
  <c r="X50" i="99"/>
  <c r="AB50" i="99"/>
  <c r="AF50" i="99"/>
  <c r="AJ50" i="99"/>
  <c r="Y51" i="99"/>
  <c r="AC51" i="99"/>
  <c r="AG51" i="99"/>
  <c r="AK51" i="99"/>
  <c r="Z52" i="99"/>
  <c r="AD52" i="99"/>
  <c r="AH52" i="99"/>
  <c r="W53" i="99"/>
  <c r="AA53" i="99"/>
  <c r="AE53" i="99"/>
  <c r="AI53" i="99"/>
  <c r="X54" i="99"/>
  <c r="AB54" i="99"/>
  <c r="AF54" i="99"/>
  <c r="AJ54" i="99"/>
  <c r="Y55" i="99"/>
  <c r="AC55" i="99"/>
  <c r="AG55" i="99"/>
  <c r="AK55" i="99"/>
  <c r="Z56" i="99"/>
  <c r="AD56" i="99"/>
  <c r="AH56" i="99"/>
  <c r="AB47" i="99"/>
  <c r="AF47" i="99"/>
  <c r="AJ47" i="99"/>
  <c r="Y48" i="99"/>
  <c r="AC48" i="99"/>
  <c r="AG48" i="99"/>
  <c r="AK48" i="99"/>
  <c r="Z49" i="99"/>
  <c r="AD49" i="99"/>
  <c r="AH49" i="99"/>
  <c r="W50" i="99"/>
  <c r="AA50" i="99"/>
  <c r="AE50" i="99"/>
  <c r="AI50" i="99"/>
  <c r="X51" i="99"/>
  <c r="AB51" i="99"/>
  <c r="AF51" i="99"/>
  <c r="AJ51" i="99"/>
  <c r="Y52" i="99"/>
  <c r="AC52" i="99"/>
  <c r="AG52" i="99"/>
  <c r="AK52" i="99"/>
  <c r="Z53" i="99"/>
  <c r="AD53" i="99"/>
  <c r="AH53" i="99"/>
  <c r="W54" i="99"/>
  <c r="AA54" i="99"/>
  <c r="AE54" i="99"/>
  <c r="AI54" i="99"/>
  <c r="X55" i="99"/>
  <c r="AB55" i="99"/>
  <c r="AF55" i="99"/>
  <c r="AJ55" i="99"/>
  <c r="Y56" i="99"/>
  <c r="AC56" i="99"/>
  <c r="AG56" i="99"/>
  <c r="AK56" i="99"/>
  <c r="Y47" i="99"/>
  <c r="AA47" i="99"/>
  <c r="AE47" i="99"/>
  <c r="AI47" i="99"/>
  <c r="X48" i="99"/>
  <c r="AB48" i="99"/>
  <c r="AF48" i="99"/>
  <c r="AJ48" i="99"/>
  <c r="Y49" i="99"/>
  <c r="AC49" i="99"/>
  <c r="AG49" i="99"/>
  <c r="AK49" i="99"/>
  <c r="Z50" i="99"/>
  <c r="AD50" i="99"/>
  <c r="AH50" i="99"/>
  <c r="W51" i="99"/>
  <c r="AA51" i="99"/>
  <c r="AE51" i="99"/>
  <c r="AI51" i="99"/>
  <c r="X52" i="99"/>
  <c r="AB52" i="99"/>
  <c r="AF52" i="99"/>
  <c r="AJ52" i="99"/>
  <c r="Y53" i="99"/>
  <c r="AC53" i="99"/>
  <c r="AG53" i="99"/>
  <c r="AK53" i="99"/>
  <c r="Z54" i="99"/>
  <c r="AD54" i="99"/>
  <c r="AH54" i="99"/>
  <c r="W55" i="99"/>
  <c r="AA55" i="99"/>
  <c r="AE55" i="99"/>
  <c r="AI55" i="99"/>
  <c r="X56" i="99"/>
  <c r="AB56" i="99"/>
  <c r="AF56" i="99"/>
  <c r="AJ56" i="99"/>
  <c r="Z47" i="99"/>
  <c r="AD47" i="99"/>
  <c r="AH47" i="99"/>
  <c r="W48" i="99"/>
  <c r="AA48" i="99"/>
  <c r="AE48" i="99"/>
  <c r="AI48" i="99"/>
  <c r="X49" i="99"/>
  <c r="AB49" i="99"/>
  <c r="AF49" i="99"/>
  <c r="AJ49" i="99"/>
  <c r="Y50" i="99"/>
  <c r="AC50" i="99"/>
  <c r="AG50" i="99"/>
  <c r="AK50" i="99"/>
  <c r="Z51" i="99"/>
  <c r="AD51" i="99"/>
  <c r="AH51" i="99"/>
  <c r="W52" i="99"/>
  <c r="AA52" i="99"/>
  <c r="AE52" i="99"/>
  <c r="AI52" i="99"/>
  <c r="X53" i="99"/>
  <c r="AB53" i="99"/>
  <c r="AF53" i="99"/>
  <c r="AJ53" i="99"/>
  <c r="Y54" i="99"/>
  <c r="AC54" i="99"/>
  <c r="AG54" i="99"/>
  <c r="AK54" i="99"/>
  <c r="Z55" i="99"/>
  <c r="AD55" i="99"/>
  <c r="AH55" i="99"/>
  <c r="W56" i="99"/>
  <c r="AA56" i="99"/>
  <c r="AE56" i="99"/>
  <c r="AI56" i="99"/>
  <c r="I29" i="55"/>
  <c r="N13" i="55"/>
  <c r="X4" i="98"/>
  <c r="V13" i="55" s="1"/>
  <c r="X4" i="100"/>
  <c r="AD13" i="99"/>
  <c r="AF6" i="99"/>
  <c r="AJ17" i="99"/>
  <c r="AE15" i="99"/>
  <c r="AJ25" i="99"/>
  <c r="W44" i="99"/>
  <c r="Y37" i="99"/>
  <c r="AA30" i="99"/>
  <c r="AC23" i="99"/>
  <c r="AK21" i="99"/>
  <c r="AI35" i="99"/>
  <c r="AK28" i="99"/>
  <c r="AJ42" i="99"/>
  <c r="AK38" i="99"/>
  <c r="Y40" i="99"/>
  <c r="AB16" i="99"/>
  <c r="AA9" i="99"/>
  <c r="AF43" i="99"/>
  <c r="AH36" i="99"/>
  <c r="AF7" i="99"/>
  <c r="AC35" i="99"/>
  <c r="AJ12" i="99"/>
  <c r="AB10" i="99"/>
  <c r="AJ20" i="99"/>
  <c r="AI40" i="99"/>
  <c r="AK33" i="99"/>
  <c r="X27" i="99"/>
  <c r="Z20" i="99"/>
  <c r="AH16" i="99"/>
  <c r="AF29" i="99"/>
  <c r="AH23" i="99"/>
  <c r="AJ34" i="99"/>
  <c r="W32" i="99"/>
  <c r="AK36" i="99"/>
  <c r="Y13" i="99"/>
  <c r="AC40" i="99"/>
  <c r="AE33" i="99"/>
  <c r="AB42" i="99"/>
  <c r="X14" i="99"/>
  <c r="AD7" i="99"/>
  <c r="AF17" i="99"/>
  <c r="AE9" i="99"/>
  <c r="AJ33" i="99"/>
  <c r="W27" i="99"/>
  <c r="Y20" i="99"/>
  <c r="AA13" i="99"/>
  <c r="AC19" i="99"/>
  <c r="AE13" i="99"/>
  <c r="W24" i="99"/>
  <c r="AD21" i="99"/>
  <c r="Y32" i="99"/>
  <c r="AJ40" i="99"/>
  <c r="W34" i="99"/>
  <c r="Y27" i="99"/>
  <c r="AE28" i="99"/>
  <c r="AF37" i="99"/>
  <c r="AB19" i="99"/>
  <c r="Z35" i="99"/>
  <c r="W42" i="99"/>
  <c r="AE14" i="99"/>
  <c r="W35" i="99"/>
  <c r="AG42" i="99"/>
  <c r="AI42" i="99"/>
  <c r="AC39" i="99"/>
  <c r="AE20" i="99"/>
  <c r="AD33" i="99"/>
  <c r="AD10" i="99"/>
  <c r="AE16" i="99"/>
  <c r="AF19" i="99"/>
  <c r="AG23" i="99"/>
  <c r="AJ35" i="99"/>
  <c r="AE6" i="99"/>
  <c r="AC33" i="99"/>
  <c r="AJ29" i="99"/>
  <c r="Y44" i="99"/>
  <c r="AI27" i="99"/>
  <c r="AB23" i="99"/>
  <c r="AG26" i="99"/>
  <c r="AB30" i="99"/>
  <c r="AD29" i="99"/>
  <c r="AA21" i="99"/>
  <c r="AF42" i="99"/>
  <c r="AB12" i="99"/>
  <c r="Y7" i="99"/>
  <c r="AC25" i="99"/>
  <c r="AF45" i="99"/>
  <c r="AA42" i="99"/>
  <c r="X7" i="99"/>
  <c r="AG15" i="99"/>
  <c r="AB25" i="99"/>
  <c r="AD6" i="99"/>
  <c r="AB20" i="99"/>
  <c r="AD14" i="99"/>
  <c r="AH24" i="99"/>
  <c r="AC22" i="99"/>
  <c r="Z33" i="99"/>
  <c r="AA6" i="99"/>
  <c r="AC41" i="99"/>
  <c r="AE34" i="99"/>
  <c r="AG27" i="99"/>
  <c r="AI28" i="99"/>
  <c r="AK46" i="99"/>
  <c r="W37" i="99"/>
  <c r="AI25" i="99"/>
  <c r="AB11" i="99"/>
  <c r="AC44" i="99"/>
  <c r="AF20" i="99"/>
  <c r="AH13" i="99"/>
  <c r="W41" i="99"/>
  <c r="Y15" i="99"/>
  <c r="X9" i="99"/>
  <c r="AH19" i="99"/>
  <c r="Z17" i="99"/>
  <c r="AH27" i="99"/>
  <c r="X45" i="99"/>
  <c r="Z38" i="99"/>
  <c r="AB31" i="99"/>
  <c r="AD24" i="99"/>
  <c r="AF23" i="99"/>
  <c r="AC38" i="99"/>
  <c r="AF30" i="99"/>
  <c r="AJ45" i="99"/>
  <c r="AG41" i="99"/>
  <c r="Z41" i="99"/>
  <c r="AC17" i="99"/>
  <c r="AE10" i="99"/>
  <c r="AG44" i="99"/>
  <c r="AI37" i="99"/>
  <c r="AB29" i="99"/>
  <c r="AC30" i="99"/>
  <c r="Z8" i="99"/>
  <c r="AH43" i="99"/>
  <c r="AF16" i="99"/>
  <c r="Y38" i="99"/>
  <c r="AA31" i="99"/>
  <c r="AC24" i="99"/>
  <c r="AE17" i="99"/>
  <c r="AC13" i="99"/>
  <c r="AA26" i="99"/>
  <c r="AC20" i="99"/>
  <c r="AG30" i="99"/>
  <c r="AB28" i="99"/>
  <c r="Y42" i="99"/>
  <c r="W11" i="99"/>
  <c r="Y45" i="99"/>
  <c r="AA38" i="99"/>
  <c r="AC31" i="99"/>
  <c r="AG24" i="99"/>
  <c r="AG13" i="99"/>
  <c r="Y33" i="99"/>
  <c r="AB17" i="99"/>
  <c r="X18" i="99"/>
  <c r="X11" i="99"/>
  <c r="AH40" i="99"/>
  <c r="AK42" i="99"/>
  <c r="AF33" i="99"/>
  <c r="AH26" i="99"/>
  <c r="AB9" i="99"/>
  <c r="AH10" i="99"/>
  <c r="AE27" i="99"/>
  <c r="Z34" i="99"/>
  <c r="AA45" i="99"/>
  <c r="Z9" i="99"/>
  <c r="AA28" i="99"/>
  <c r="AA41" i="99"/>
  <c r="AC45" i="99"/>
  <c r="AA40" i="99"/>
  <c r="AG22" i="99"/>
  <c r="AJ16" i="99"/>
  <c r="AJ19" i="99"/>
  <c r="X37" i="99"/>
  <c r="AF24" i="99"/>
  <c r="AH9" i="99"/>
  <c r="AD27" i="99"/>
  <c r="X10" i="99"/>
  <c r="AE22" i="99"/>
  <c r="AI12" i="99"/>
  <c r="AC21" i="99"/>
  <c r="AE23" i="99"/>
  <c r="Z15" i="99"/>
  <c r="X35" i="99"/>
  <c r="AG8" i="99"/>
  <c r="X16" i="99"/>
  <c r="AH38" i="99"/>
  <c r="AD9" i="99"/>
  <c r="AJ38" i="99"/>
  <c r="AB32" i="99"/>
  <c r="Z7" i="99"/>
  <c r="AJ30" i="99"/>
  <c r="Y14" i="99"/>
  <c r="Z27" i="99"/>
  <c r="AB21" i="99"/>
  <c r="AG31" i="99"/>
  <c r="X29" i="99"/>
  <c r="AC43" i="99"/>
  <c r="AE11" i="99"/>
  <c r="AG45" i="99"/>
  <c r="AI38" i="99"/>
  <c r="AK31" i="99"/>
  <c r="AI36" i="99"/>
  <c r="AA43" i="99"/>
  <c r="AC10" i="99"/>
  <c r="AI41" i="99"/>
  <c r="AH31" i="99"/>
  <c r="AJ24" i="99"/>
  <c r="W18" i="99"/>
  <c r="Y11" i="99"/>
  <c r="AH8" i="99"/>
  <c r="W22" i="99"/>
  <c r="Y16" i="99"/>
  <c r="AC26" i="99"/>
  <c r="X24" i="99"/>
  <c r="AB35" i="99"/>
  <c r="AG7" i="99"/>
  <c r="AD42" i="99"/>
  <c r="AF35" i="99"/>
  <c r="AH28" i="99"/>
  <c r="AD30" i="99"/>
  <c r="AA12" i="99"/>
  <c r="W40" i="99"/>
  <c r="W31" i="99"/>
  <c r="AA17" i="99"/>
  <c r="AD45" i="99"/>
  <c r="AG21" i="99"/>
  <c r="AI14" i="99"/>
  <c r="AA7" i="99"/>
  <c r="X42" i="99"/>
  <c r="AJ10" i="99"/>
  <c r="AD39" i="99"/>
  <c r="AD15" i="99"/>
  <c r="AK12" i="99"/>
  <c r="AD23" i="99"/>
  <c r="AC42" i="99"/>
  <c r="AE35" i="99"/>
  <c r="AG28" i="99"/>
  <c r="AI21" i="99"/>
  <c r="AA20" i="99"/>
  <c r="AG33" i="99"/>
  <c r="AA27" i="99"/>
  <c r="X40" i="99"/>
  <c r="AA36" i="99"/>
  <c r="X39" i="99"/>
  <c r="AA15" i="99"/>
  <c r="W8" i="99"/>
  <c r="AE42" i="99"/>
  <c r="AG35" i="99"/>
  <c r="W7" i="99"/>
  <c r="AH30" i="99"/>
  <c r="AF32" i="99"/>
  <c r="AE38" i="99"/>
  <c r="Y35" i="99"/>
  <c r="W12" i="99"/>
  <c r="Y28" i="99"/>
  <c r="AH33" i="99"/>
  <c r="W19" i="99"/>
  <c r="AG18" i="99"/>
  <c r="X31" i="99"/>
  <c r="AF26" i="99"/>
  <c r="AK29" i="99"/>
  <c r="AF44" i="99"/>
  <c r="W46" i="99"/>
  <c r="AK10" i="99"/>
  <c r="AG36" i="99"/>
  <c r="AJ37" i="99"/>
  <c r="AI16" i="99"/>
  <c r="AJ27" i="99"/>
  <c r="AB8" i="99"/>
  <c r="AJ43" i="99"/>
  <c r="X20" i="99"/>
  <c r="Z13" i="99"/>
  <c r="AD40" i="99"/>
  <c r="AK11" i="99"/>
  <c r="AK19" i="99"/>
  <c r="AE26" i="99"/>
  <c r="AG19" i="99"/>
  <c r="AJ36" i="99"/>
  <c r="Z40" i="99"/>
  <c r="W10" i="99"/>
  <c r="AA37" i="99"/>
  <c r="Z30" i="99"/>
  <c r="AD16" i="99"/>
  <c r="W29" i="99"/>
  <c r="Y39" i="99"/>
  <c r="Z37" i="99"/>
  <c r="AG34" i="99"/>
  <c r="AE45" i="99"/>
  <c r="X30" i="99"/>
  <c r="AK16" i="99"/>
  <c r="AJ23" i="99"/>
  <c r="Y10" i="99"/>
  <c r="AK13" i="99"/>
  <c r="Y12" i="99"/>
  <c r="AI29" i="99"/>
  <c r="AG16" i="99"/>
  <c r="AD35" i="99"/>
  <c r="AH21" i="99"/>
  <c r="X21" i="99"/>
  <c r="AG25" i="99"/>
  <c r="AA34" i="99"/>
  <c r="Z28" i="99"/>
  <c r="AF15" i="99"/>
  <c r="AA32" i="99"/>
  <c r="AI45" i="99"/>
  <c r="AD28" i="99"/>
  <c r="W25" i="99"/>
  <c r="AG32" i="99"/>
  <c r="AD18" i="99"/>
  <c r="AF11" i="99"/>
  <c r="Z32" i="99"/>
  <c r="Z39" i="99"/>
  <c r="AF18" i="99"/>
  <c r="W17" i="99"/>
  <c r="AK37" i="99"/>
  <c r="AJ41" i="99"/>
  <c r="Z26" i="99"/>
  <c r="W15" i="99"/>
  <c r="AC29" i="99"/>
  <c r="W21" i="99"/>
  <c r="AH34" i="99"/>
  <c r="W28" i="99"/>
  <c r="AF41" i="99"/>
  <c r="AC37" i="99"/>
  <c r="AF39" i="99"/>
  <c r="AI15" i="99"/>
  <c r="AE8" i="99"/>
  <c r="X43" i="99"/>
  <c r="Z36" i="99"/>
  <c r="X6" i="99"/>
  <c r="AJ21" i="99"/>
  <c r="AF22" i="99"/>
  <c r="AA24" i="99"/>
  <c r="X13" i="99"/>
  <c r="W36" i="99"/>
  <c r="Y29" i="99"/>
  <c r="AA22" i="99"/>
  <c r="AC15" i="99"/>
  <c r="W16" i="99"/>
  <c r="AJ28" i="99"/>
  <c r="W23" i="99"/>
  <c r="AI33" i="99"/>
  <c r="AK30" i="99"/>
  <c r="AC46" i="99"/>
  <c r="AF12" i="99"/>
  <c r="AH46" i="99"/>
  <c r="AJ39" i="99"/>
  <c r="W33" i="99"/>
  <c r="AE39" i="99"/>
  <c r="AF9" i="99"/>
  <c r="AD22" i="99"/>
  <c r="AC12" i="99"/>
  <c r="AC7" i="99"/>
  <c r="AI32" i="99"/>
  <c r="AK25" i="99"/>
  <c r="X19" i="99"/>
  <c r="Z12" i="99"/>
  <c r="AB46" i="99"/>
  <c r="AH17" i="99"/>
  <c r="AJ11" i="99"/>
  <c r="Y22" i="99"/>
  <c r="AI19" i="99"/>
  <c r="Y30" i="99"/>
  <c r="AG46" i="99"/>
  <c r="AI39" i="99"/>
  <c r="AK32" i="99"/>
  <c r="X26" i="99"/>
  <c r="AK26" i="99"/>
  <c r="AK43" i="99"/>
  <c r="AI34" i="99"/>
  <c r="Z18" i="99"/>
  <c r="AB43" i="99"/>
  <c r="AE19" i="99"/>
  <c r="AG12" i="99"/>
  <c r="AI46" i="99"/>
  <c r="AK39" i="99"/>
  <c r="AK35" i="99"/>
  <c r="Y31" i="99"/>
  <c r="AG38" i="99"/>
  <c r="AE24" i="99"/>
  <c r="Z43" i="99"/>
  <c r="Z45" i="99"/>
  <c r="Z16" i="99"/>
  <c r="X36" i="99"/>
  <c r="Z23" i="99"/>
  <c r="AG43" i="99"/>
  <c r="AA19" i="99"/>
  <c r="AG20" i="99"/>
  <c r="AB15" i="99"/>
  <c r="AJ18" i="99"/>
  <c r="X41" i="99"/>
  <c r="AE43" i="99"/>
  <c r="AE25" i="99"/>
  <c r="AE21" i="99"/>
  <c r="AC9" i="99"/>
  <c r="AB44" i="99"/>
  <c r="AJ26" i="99"/>
  <c r="AH11" i="99"/>
  <c r="X44" i="99"/>
  <c r="AB26" i="99"/>
  <c r="Y46" i="99"/>
  <c r="W20" i="99"/>
  <c r="AE7" i="99"/>
  <c r="AK41" i="99"/>
  <c r="Y6" i="99"/>
  <c r="Z10" i="99"/>
  <c r="AJ31" i="99"/>
  <c r="AD44" i="99"/>
  <c r="AD25" i="99"/>
  <c r="AA46" i="99"/>
  <c r="AI10" i="99"/>
  <c r="AH35" i="99"/>
  <c r="X32" i="99"/>
  <c r="AE40" i="99"/>
  <c r="AA35" i="99"/>
  <c r="Z31" i="99"/>
  <c r="AB24" i="99"/>
  <c r="AD17" i="99"/>
  <c r="AF10" i="99"/>
  <c r="AH44" i="99"/>
  <c r="AC14" i="99"/>
  <c r="Y8" i="99"/>
  <c r="AI18" i="99"/>
  <c r="AA16" i="99"/>
  <c r="AI26" i="99"/>
  <c r="AE44" i="99"/>
  <c r="AG37" i="99"/>
  <c r="AI30" i="99"/>
  <c r="AK23" i="99"/>
  <c r="AE29" i="99"/>
  <c r="AB7" i="99"/>
  <c r="AD38" i="99"/>
  <c r="AC28" i="99"/>
  <c r="AG14" i="99"/>
  <c r="AK44" i="99"/>
  <c r="Y21" i="99"/>
  <c r="AA14" i="99"/>
  <c r="AC6" i="99"/>
  <c r="AE41" i="99"/>
  <c r="W9" i="99"/>
  <c r="AD36" i="99"/>
  <c r="AF13" i="99"/>
  <c r="AA11" i="99"/>
  <c r="AF21" i="99"/>
  <c r="AB41" i="99"/>
  <c r="AD34" i="99"/>
  <c r="AF27" i="99"/>
  <c r="AH20" i="99"/>
  <c r="AC18" i="99"/>
  <c r="AE31" i="99"/>
  <c r="AF25" i="99"/>
  <c r="AB37" i="99"/>
  <c r="Y34" i="99"/>
  <c r="W38" i="99"/>
  <c r="Z14" i="99"/>
  <c r="AB6" i="99"/>
  <c r="AD41" i="99"/>
  <c r="AF34" i="99"/>
  <c r="AB45" i="99"/>
  <c r="AB18" i="99"/>
  <c r="AD11" i="99"/>
  <c r="AK20" i="99"/>
  <c r="AC11" i="99"/>
  <c r="AK34" i="99"/>
  <c r="X28" i="99"/>
  <c r="Z21" i="99"/>
  <c r="AB14" i="99"/>
  <c r="AG17" i="99"/>
  <c r="X33" i="99"/>
  <c r="AK40" i="99"/>
  <c r="Y9" i="99"/>
  <c r="AI31" i="99"/>
  <c r="AG39" i="99"/>
  <c r="AH41" i="99"/>
  <c r="AB38" i="99"/>
  <c r="AJ13" i="99"/>
  <c r="Z29" i="99"/>
  <c r="AA44" i="99"/>
  <c r="AA23" i="99"/>
  <c r="AI43" i="99"/>
  <c r="AG10" i="99"/>
  <c r="AI13" i="99"/>
  <c r="AB13" i="99"/>
  <c r="AC32" i="99"/>
  <c r="AC8" i="99"/>
  <c r="Z22" i="99"/>
  <c r="AI20" i="99"/>
  <c r="AF46" i="99"/>
  <c r="AJ14" i="99"/>
  <c r="X38" i="99"/>
  <c r="AE18" i="99"/>
  <c r="AD20" i="99"/>
  <c r="AA25" i="99"/>
  <c r="AA10" i="99"/>
  <c r="AF38" i="99"/>
  <c r="AB40" i="99"/>
  <c r="AD26" i="99"/>
  <c r="Z42" i="99"/>
  <c r="AA33" i="99"/>
  <c r="Z11" i="99"/>
  <c r="AA8" i="99"/>
  <c r="Z19" i="99"/>
  <c r="AH39" i="99"/>
  <c r="AJ32" i="99"/>
  <c r="W26" i="99"/>
  <c r="Y19" i="99"/>
  <c r="X15" i="99"/>
  <c r="AK27" i="99"/>
  <c r="X22" i="99"/>
  <c r="AH32" i="99"/>
  <c r="W30" i="99"/>
  <c r="AJ44" i="99"/>
  <c r="X12" i="99"/>
  <c r="Z46" i="99"/>
  <c r="AB39" i="99"/>
  <c r="AD32" i="99"/>
  <c r="W13" i="99"/>
  <c r="Z25" i="99"/>
  <c r="W45" i="99"/>
  <c r="Y26" i="99"/>
  <c r="W14" i="99"/>
  <c r="AE36" i="99"/>
  <c r="AG29" i="99"/>
  <c r="AI22" i="99"/>
  <c r="AK15" i="99"/>
  <c r="AG9" i="99"/>
  <c r="AK22" i="99"/>
  <c r="X17" i="99"/>
  <c r="AB27" i="99"/>
  <c r="AI24" i="99"/>
  <c r="AC36" i="99"/>
  <c r="AD8" i="99"/>
  <c r="W43" i="99"/>
  <c r="Y36" i="99"/>
  <c r="AA29" i="99"/>
  <c r="AE32" i="99"/>
  <c r="AK18" i="99"/>
  <c r="AH42" i="99"/>
  <c r="AB36" i="99"/>
  <c r="X25" i="99"/>
  <c r="AE46" i="99"/>
  <c r="AH22" i="99"/>
  <c r="AJ15" i="99"/>
  <c r="AF8" i="99"/>
  <c r="Y43" i="99"/>
  <c r="AE12" i="99"/>
  <c r="AD46" i="99"/>
  <c r="Y17" i="99"/>
  <c r="AF14" i="99"/>
  <c r="Y25" i="99"/>
  <c r="AD43" i="99"/>
  <c r="AF36" i="99"/>
  <c r="AH29" i="99"/>
  <c r="AJ22" i="99"/>
  <c r="AE30" i="99"/>
  <c r="AD37" i="99"/>
  <c r="X34" i="99"/>
  <c r="W6" i="99"/>
  <c r="AK24" i="99"/>
  <c r="AF31" i="99"/>
  <c r="AK17" i="99"/>
  <c r="AI11" i="99"/>
  <c r="Z24" i="99"/>
  <c r="AB22" i="99"/>
  <c r="AE37" i="99"/>
  <c r="AC16" i="99"/>
  <c r="AH15" i="99"/>
  <c r="AC34" i="99"/>
  <c r="AJ46" i="99"/>
  <c r="AB33" i="99"/>
  <c r="AI17" i="99"/>
  <c r="AH12" i="99"/>
  <c r="AD31" i="99"/>
  <c r="AD19" i="99"/>
  <c r="AH25" i="99"/>
  <c r="X8" i="99"/>
  <c r="AB34" i="99"/>
  <c r="AG40" i="99"/>
  <c r="AK14" i="99"/>
  <c r="AH18" i="99"/>
  <c r="W39" i="99"/>
  <c r="AI23" i="99"/>
  <c r="Z44" i="99"/>
  <c r="AH14" i="99"/>
  <c r="AD12" i="99"/>
  <c r="AC27" i="99"/>
  <c r="AH37" i="99"/>
  <c r="AI44" i="99"/>
  <c r="AF28" i="99"/>
  <c r="Y23" i="99"/>
  <c r="Z6" i="99"/>
  <c r="AG11" i="99"/>
  <c r="Y18" i="99"/>
  <c r="Y41" i="99"/>
  <c r="AH45" i="99"/>
  <c r="X46" i="99"/>
  <c r="AA18" i="99"/>
  <c r="Y24" i="99"/>
  <c r="AK45" i="99"/>
  <c r="X23" i="99"/>
  <c r="AF40" i="99"/>
  <c r="AA39" i="99"/>
  <c r="W5" i="99" l="1"/>
  <c r="X4" i="99" s="1"/>
  <c r="X13" i="55" s="1"/>
  <c r="Z13" i="55"/>
  <c r="R13" i="55"/>
  <c r="S4" i="59"/>
  <c r="S4" i="58"/>
  <c r="C19" i="55" l="1"/>
  <c r="C18" i="55"/>
  <c r="V2" i="58"/>
  <c r="AF6" i="58" s="1"/>
  <c r="V2" i="59"/>
  <c r="AJ6" i="59" s="1"/>
  <c r="E19" i="110" l="1"/>
  <c r="D19" i="110"/>
  <c r="C28" i="55"/>
  <c r="AA5" i="58"/>
  <c r="Z6" i="58"/>
  <c r="AC5" i="58"/>
  <c r="AI5" i="58"/>
  <c r="AC6" i="58"/>
  <c r="W5" i="58"/>
  <c r="AH6" i="58"/>
  <c r="AA6" i="58"/>
  <c r="Y5" i="58"/>
  <c r="V5" i="58"/>
  <c r="AE5" i="58"/>
  <c r="AI6" i="58"/>
  <c r="AG5" i="58"/>
  <c r="AD5" i="58"/>
  <c r="AB5" i="58"/>
  <c r="AJ5" i="58"/>
  <c r="AD6" i="58"/>
  <c r="AF5" i="58"/>
  <c r="AB6" i="58"/>
  <c r="Z5" i="58"/>
  <c r="AE6" i="58"/>
  <c r="W6" i="58"/>
  <c r="Y6" i="58"/>
  <c r="V6" i="58"/>
  <c r="X5" i="58"/>
  <c r="AG6" i="58"/>
  <c r="X6" i="58"/>
  <c r="AJ6" i="58"/>
  <c r="AH5" i="58"/>
  <c r="AF6" i="59"/>
  <c r="AD5" i="59"/>
  <c r="AH6" i="59"/>
  <c r="W5" i="59"/>
  <c r="AI6" i="59"/>
  <c r="AA5" i="59"/>
  <c r="Y5" i="59"/>
  <c r="AC5" i="59"/>
  <c r="V5" i="59"/>
  <c r="Y6" i="59"/>
  <c r="AB5" i="59"/>
  <c r="W6" i="59"/>
  <c r="Z5" i="59"/>
  <c r="AE6" i="59"/>
  <c r="AJ5" i="59"/>
  <c r="AD6" i="59"/>
  <c r="AA6" i="59"/>
  <c r="AE5" i="59"/>
  <c r="V6" i="59"/>
  <c r="X6" i="59"/>
  <c r="X5" i="59"/>
  <c r="AB6" i="59"/>
  <c r="AC6" i="59"/>
  <c r="AI5" i="59"/>
  <c r="AG5" i="59"/>
  <c r="AH5" i="59"/>
  <c r="AG6" i="59"/>
  <c r="Z6" i="59"/>
  <c r="AF5" i="59"/>
  <c r="S2" i="36"/>
  <c r="S3" i="37"/>
  <c r="S2" i="37"/>
  <c r="S6" i="58" l="1"/>
  <c r="S5" i="58"/>
  <c r="S6" i="59"/>
  <c r="S5" i="59"/>
  <c r="P10" i="55" l="1"/>
  <c r="P9" i="55"/>
  <c r="P11" i="55" l="1"/>
  <c r="V4" i="95" s="1"/>
  <c r="X57" i="95" l="1"/>
  <c r="Z57" i="95"/>
  <c r="AB57" i="95"/>
  <c r="AD57" i="95"/>
  <c r="AF57" i="95"/>
  <c r="AH57" i="95"/>
  <c r="AJ57" i="95"/>
  <c r="AK57" i="95"/>
  <c r="Y57" i="95"/>
  <c r="AA57" i="95"/>
  <c r="AC57" i="95"/>
  <c r="AE57" i="95"/>
  <c r="AG57" i="95"/>
  <c r="AI57" i="95"/>
  <c r="W57" i="95"/>
  <c r="X47" i="95"/>
  <c r="AB47" i="95"/>
  <c r="AF47" i="95"/>
  <c r="AJ47" i="95"/>
  <c r="Y48" i="95"/>
  <c r="AC48" i="95"/>
  <c r="AG48" i="95"/>
  <c r="AK48" i="95"/>
  <c r="Y47" i="95"/>
  <c r="AC47" i="95"/>
  <c r="AG47" i="95"/>
  <c r="AK47" i="95"/>
  <c r="Z48" i="95"/>
  <c r="AD48" i="95"/>
  <c r="AH48" i="95"/>
  <c r="W49" i="95"/>
  <c r="AA49" i="95"/>
  <c r="AB49" i="95"/>
  <c r="AF49" i="95"/>
  <c r="AJ49" i="95"/>
  <c r="Y50" i="95"/>
  <c r="AC50" i="95"/>
  <c r="AG50" i="95"/>
  <c r="AK50" i="95"/>
  <c r="Z51" i="95"/>
  <c r="AD51" i="95"/>
  <c r="AH51" i="95"/>
  <c r="W52" i="95"/>
  <c r="AA52" i="95"/>
  <c r="AE52" i="95"/>
  <c r="AI52" i="95"/>
  <c r="X53" i="95"/>
  <c r="AB53" i="95"/>
  <c r="AF53" i="95"/>
  <c r="AJ53" i="95"/>
  <c r="Y54" i="95"/>
  <c r="AC54" i="95"/>
  <c r="AG54" i="95"/>
  <c r="AK54" i="95"/>
  <c r="Z55" i="95"/>
  <c r="AD55" i="95"/>
  <c r="AH55" i="95"/>
  <c r="W56" i="95"/>
  <c r="AA56" i="95"/>
  <c r="AE56" i="95"/>
  <c r="AI56" i="95"/>
  <c r="Z49" i="95"/>
  <c r="AE49" i="95"/>
  <c r="X50" i="95"/>
  <c r="AF50" i="95"/>
  <c r="Y51" i="95"/>
  <c r="AG51" i="95"/>
  <c r="Z52" i="95"/>
  <c r="AH52" i="95"/>
  <c r="AA53" i="95"/>
  <c r="AI53" i="95"/>
  <c r="AB54" i="95"/>
  <c r="AJ54" i="95"/>
  <c r="AC55" i="95"/>
  <c r="AK55" i="95"/>
  <c r="AD56" i="95"/>
  <c r="AG49" i="95"/>
  <c r="Z50" i="95"/>
  <c r="AH50" i="95"/>
  <c r="AA51" i="95"/>
  <c r="AI51" i="95"/>
  <c r="AB52" i="95"/>
  <c r="AJ52" i="95"/>
  <c r="AC53" i="95"/>
  <c r="AK53" i="95"/>
  <c r="AD54" i="95"/>
  <c r="W55" i="95"/>
  <c r="AE55" i="95"/>
  <c r="X56" i="95"/>
  <c r="AF56" i="95"/>
  <c r="Z47" i="95"/>
  <c r="AH47" i="95"/>
  <c r="W48" i="95"/>
  <c r="AA48" i="95"/>
  <c r="AE48" i="95"/>
  <c r="W47" i="95"/>
  <c r="AA47" i="95"/>
  <c r="AI47" i="95"/>
  <c r="AB48" i="95"/>
  <c r="AF48" i="95"/>
  <c r="Y49" i="95"/>
  <c r="X49" i="95"/>
  <c r="AH49" i="95"/>
  <c r="W50" i="95"/>
  <c r="AE50" i="95"/>
  <c r="AI50" i="95"/>
  <c r="AB51" i="95"/>
  <c r="AJ51" i="95"/>
  <c r="AC52" i="95"/>
  <c r="AK52" i="95"/>
  <c r="Z53" i="95"/>
  <c r="AH53" i="95"/>
  <c r="AA54" i="95"/>
  <c r="AE54" i="95"/>
  <c r="X55" i="95"/>
  <c r="AF55" i="95"/>
  <c r="AJ55" i="95"/>
  <c r="AC49" i="95"/>
  <c r="AB50" i="95"/>
  <c r="AC51" i="95"/>
  <c r="AD52" i="95"/>
  <c r="AE53" i="95"/>
  <c r="AF54" i="95"/>
  <c r="AG55" i="95"/>
  <c r="AH56" i="95"/>
  <c r="AK49" i="95"/>
  <c r="W51" i="95"/>
  <c r="X52" i="95"/>
  <c r="Y53" i="95"/>
  <c r="Z54" i="95"/>
  <c r="AA55" i="95"/>
  <c r="AD47" i="95"/>
  <c r="AI48" i="95"/>
  <c r="AE47" i="95"/>
  <c r="X48" i="95"/>
  <c r="AJ48" i="95"/>
  <c r="AD49" i="95"/>
  <c r="AA50" i="95"/>
  <c r="X51" i="95"/>
  <c r="AF51" i="95"/>
  <c r="Y52" i="95"/>
  <c r="AG52" i="95"/>
  <c r="AD53" i="95"/>
  <c r="W54" i="95"/>
  <c r="AI54" i="95"/>
  <c r="AB55" i="95"/>
  <c r="Y56" i="95"/>
  <c r="AC56" i="95"/>
  <c r="AG56" i="95"/>
  <c r="AK56" i="95"/>
  <c r="AI49" i="95"/>
  <c r="AJ50" i="95"/>
  <c r="AK51" i="95"/>
  <c r="W53" i="95"/>
  <c r="X54" i="95"/>
  <c r="Y55" i="95"/>
  <c r="Z56" i="95"/>
  <c r="AD50" i="95"/>
  <c r="AE51" i="95"/>
  <c r="AF52" i="95"/>
  <c r="AG53" i="95"/>
  <c r="AH54" i="95"/>
  <c r="AI55" i="95"/>
  <c r="AB56" i="95"/>
  <c r="AJ56" i="95"/>
  <c r="AC44" i="95"/>
  <c r="AD23" i="95"/>
  <c r="Y8" i="95"/>
  <c r="Z19" i="95"/>
  <c r="AH26" i="95"/>
  <c r="AK29" i="95"/>
  <c r="AD13" i="95"/>
  <c r="AG24" i="95"/>
  <c r="Y24" i="95"/>
  <c r="AC20" i="95"/>
  <c r="AJ28" i="95"/>
  <c r="AE23" i="95"/>
  <c r="AC28" i="95"/>
  <c r="AG33" i="95"/>
  <c r="AD37" i="95"/>
  <c r="X6" i="95"/>
  <c r="Z18" i="95"/>
  <c r="Z25" i="95"/>
  <c r="W16" i="95"/>
  <c r="AD39" i="95"/>
  <c r="Z40" i="95"/>
  <c r="X29" i="95"/>
  <c r="Z22" i="95"/>
  <c r="Y12" i="95"/>
  <c r="AA46" i="95"/>
  <c r="AH35" i="95"/>
  <c r="AD36" i="95"/>
  <c r="AB25" i="95"/>
  <c r="AD18" i="95"/>
  <c r="W8" i="95"/>
  <c r="AJ36" i="95"/>
  <c r="Z24" i="95"/>
  <c r="X13" i="95"/>
  <c r="AH41" i="95"/>
  <c r="AB19" i="95"/>
  <c r="Z41" i="95"/>
  <c r="AD38" i="95"/>
  <c r="Y17" i="95"/>
  <c r="AD29" i="95"/>
  <c r="AI20" i="95"/>
  <c r="AK13" i="95"/>
  <c r="AE16" i="95"/>
  <c r="AF25" i="95"/>
  <c r="Y10" i="95"/>
  <c r="Z11" i="95"/>
  <c r="AH8" i="95"/>
  <c r="AK14" i="95"/>
  <c r="AH17" i="95"/>
  <c r="AI18" i="95"/>
  <c r="Y23" i="95"/>
  <c r="AA16" i="95"/>
  <c r="AG13" i="95"/>
  <c r="Z7" i="95"/>
  <c r="Z17" i="95"/>
  <c r="AA44" i="95"/>
  <c r="X9" i="95"/>
  <c r="AC42" i="95"/>
  <c r="AI39" i="95"/>
  <c r="AA10" i="95"/>
  <c r="AK19" i="95"/>
  <c r="AB17" i="95"/>
  <c r="AH14" i="95"/>
  <c r="AB10" i="95"/>
  <c r="AI38" i="95"/>
  <c r="AH11" i="95"/>
  <c r="AJ37" i="95"/>
  <c r="AF38" i="95"/>
  <c r="AD27" i="95"/>
  <c r="AF20" i="95"/>
  <c r="AE10" i="95"/>
  <c r="AG44" i="95"/>
  <c r="AI37" i="95"/>
  <c r="AG34" i="95"/>
  <c r="AC35" i="95"/>
  <c r="AA24" i="95"/>
  <c r="AC17" i="95"/>
  <c r="AB6" i="95"/>
  <c r="AD41" i="95"/>
  <c r="AE29" i="95"/>
  <c r="AK33" i="95"/>
  <c r="AE17" i="95"/>
  <c r="AH24" i="95"/>
  <c r="AD20" i="95"/>
  <c r="AB24" i="95"/>
  <c r="AH12" i="95"/>
  <c r="Y34" i="95"/>
  <c r="AG43" i="95"/>
  <c r="Y22" i="95"/>
  <c r="AD25" i="95"/>
  <c r="W33" i="95"/>
  <c r="AJ14" i="95"/>
  <c r="AK10" i="95"/>
  <c r="W18" i="95"/>
  <c r="AH28" i="95"/>
  <c r="AI36" i="95"/>
  <c r="AA6" i="95"/>
  <c r="Y44" i="95"/>
  <c r="Z44" i="95"/>
  <c r="Z15" i="95"/>
  <c r="Z21" i="95"/>
  <c r="AJ30" i="95"/>
  <c r="AJ17" i="95"/>
  <c r="AA22" i="95"/>
  <c r="AC31" i="95"/>
  <c r="AD24" i="95"/>
  <c r="AE30" i="95"/>
  <c r="AD22" i="95"/>
  <c r="X25" i="95"/>
  <c r="AC7" i="95"/>
  <c r="AI34" i="95"/>
  <c r="AE39" i="95"/>
  <c r="AF23" i="95"/>
  <c r="AC22" i="95"/>
  <c r="Y18" i="95"/>
  <c r="AD44" i="95"/>
  <c r="AF37" i="95"/>
  <c r="Z29" i="95"/>
  <c r="AK27" i="95"/>
  <c r="AK16" i="95"/>
  <c r="AC34" i="95"/>
  <c r="AH21" i="95"/>
  <c r="Z26" i="95"/>
  <c r="AE44" i="95"/>
  <c r="AF27" i="95"/>
  <c r="AF17" i="95"/>
  <c r="AA17" i="95"/>
  <c r="AG30" i="95"/>
  <c r="AD19" i="95"/>
  <c r="W21" i="95"/>
  <c r="AF24" i="95"/>
  <c r="X8" i="95"/>
  <c r="AF10" i="95"/>
  <c r="AJ45" i="95"/>
  <c r="W6" i="95"/>
  <c r="AB44" i="95"/>
  <c r="AK20" i="95"/>
  <c r="AA35" i="95"/>
  <c r="X24" i="95"/>
  <c r="AC12" i="95"/>
  <c r="Y16" i="95"/>
  <c r="W15" i="95"/>
  <c r="W31" i="95"/>
  <c r="W7" i="95"/>
  <c r="Y46" i="95"/>
  <c r="AH37" i="95"/>
  <c r="X39" i="95"/>
  <c r="AG17" i="95"/>
  <c r="AB35" i="95"/>
  <c r="AF40" i="95"/>
  <c r="AI35" i="95"/>
  <c r="AD15" i="95"/>
  <c r="AJ20" i="95"/>
  <c r="AG16" i="95"/>
  <c r="AH10" i="95"/>
  <c r="AJ12" i="95"/>
  <c r="AD45" i="95"/>
  <c r="AE6" i="95"/>
  <c r="AB43" i="95"/>
  <c r="AK36" i="95"/>
  <c r="AA12" i="95"/>
  <c r="W14" i="95"/>
  <c r="AF32" i="95"/>
  <c r="AC27" i="95"/>
  <c r="AE20" i="95"/>
  <c r="AK17" i="95"/>
  <c r="AC16" i="95"/>
  <c r="W30" i="95"/>
  <c r="AF9" i="95"/>
  <c r="AF7" i="95"/>
  <c r="AG46" i="95"/>
  <c r="X44" i="95"/>
  <c r="AJ21" i="95"/>
  <c r="AD28" i="95"/>
  <c r="AF21" i="95"/>
  <c r="W19" i="95"/>
  <c r="AE8" i="95"/>
  <c r="AE46" i="95"/>
  <c r="W23" i="95"/>
  <c r="Y42" i="95"/>
  <c r="AJ42" i="95"/>
  <c r="AH31" i="95"/>
  <c r="AJ24" i="95"/>
  <c r="AI14" i="95"/>
  <c r="AA7" i="95"/>
  <c r="AD14" i="95"/>
  <c r="AK38" i="95"/>
  <c r="AG39" i="95"/>
  <c r="AE28" i="95"/>
  <c r="AG21" i="95"/>
  <c r="AF11" i="95"/>
  <c r="AH45" i="95"/>
  <c r="AI41" i="95"/>
  <c r="AG45" i="95"/>
  <c r="AB22" i="95"/>
  <c r="AD35" i="95"/>
  <c r="AF30" i="95"/>
  <c r="AF36" i="95"/>
  <c r="X18" i="95"/>
  <c r="AJ34" i="95"/>
  <c r="AB13" i="95"/>
  <c r="AA32" i="95"/>
  <c r="W34" i="95"/>
  <c r="AB38" i="95"/>
  <c r="AC39" i="95"/>
  <c r="AG22" i="95"/>
  <c r="AE26" i="95"/>
  <c r="X34" i="95"/>
  <c r="AK46" i="95"/>
  <c r="AE19" i="95"/>
  <c r="X10" i="95"/>
  <c r="AD21" i="95"/>
  <c r="AK26" i="95"/>
  <c r="AH29" i="95"/>
  <c r="AE24" i="95"/>
  <c r="W28" i="95"/>
  <c r="AI30" i="95"/>
  <c r="Z36" i="95"/>
  <c r="AG35" i="95"/>
  <c r="AA41" i="95"/>
  <c r="AB41" i="95"/>
  <c r="AD32" i="95"/>
  <c r="AB45" i="95"/>
  <c r="AA9" i="95"/>
  <c r="X20" i="95"/>
  <c r="Y21" i="95"/>
  <c r="AJ35" i="95"/>
  <c r="AE15" i="95"/>
  <c r="AG32" i="95"/>
  <c r="AK37" i="95"/>
  <c r="Y33" i="95"/>
  <c r="AB11" i="95"/>
  <c r="X15" i="95"/>
  <c r="AD46" i="95"/>
  <c r="AB7" i="95"/>
  <c r="AG10" i="95"/>
  <c r="AF39" i="95"/>
  <c r="AJ44" i="95"/>
  <c r="AF31" i="95"/>
  <c r="AC14" i="95"/>
  <c r="AG8" i="95"/>
  <c r="AI10" i="95"/>
  <c r="AG26" i="95"/>
  <c r="AG31" i="95"/>
  <c r="AI24" i="95"/>
  <c r="AD26" i="95"/>
  <c r="AG20" i="95"/>
  <c r="AC19" i="95"/>
  <c r="AE12" i="95"/>
  <c r="AH9" i="95"/>
  <c r="AB8" i="95"/>
  <c r="AH27" i="95"/>
  <c r="AH32" i="95"/>
  <c r="AJ25" i="95"/>
  <c r="AA23" i="95"/>
  <c r="Z13" i="95"/>
  <c r="AA20" i="95"/>
  <c r="AE38" i="95"/>
  <c r="AC46" i="95"/>
  <c r="W36" i="95"/>
  <c r="Y29" i="95"/>
  <c r="X19" i="95"/>
  <c r="Z12" i="95"/>
  <c r="AH25" i="95"/>
  <c r="Z43" i="95"/>
  <c r="AK43" i="95"/>
  <c r="AI32" i="95"/>
  <c r="AK25" i="95"/>
  <c r="AJ15" i="95"/>
  <c r="AF8" i="95"/>
  <c r="Y15" i="95"/>
  <c r="AH13" i="95"/>
  <c r="Y27" i="95"/>
  <c r="Z6" i="95"/>
  <c r="AB42" i="95"/>
  <c r="AH46" i="95"/>
  <c r="AJ22" i="95"/>
  <c r="AH23" i="95"/>
  <c r="AE32" i="95"/>
  <c r="W44" i="95"/>
  <c r="AE42" i="95"/>
  <c r="AF42" i="95"/>
  <c r="X16" i="95"/>
  <c r="AK34" i="95"/>
  <c r="X35" i="95"/>
  <c r="AJ38" i="95"/>
  <c r="AA25" i="95"/>
  <c r="AG29" i="95"/>
  <c r="AC15" i="95"/>
  <c r="Y41" i="95"/>
  <c r="Z39" i="95"/>
  <c r="AA38" i="95"/>
  <c r="AC45" i="95"/>
  <c r="AH39" i="95"/>
  <c r="AB39" i="95"/>
  <c r="W41" i="95"/>
  <c r="AD40" i="95"/>
  <c r="AJ11" i="95"/>
  <c r="AD7" i="95"/>
  <c r="X40" i="95"/>
  <c r="AF15" i="95"/>
  <c r="AC37" i="95"/>
  <c r="Z35" i="95"/>
  <c r="W35" i="95"/>
  <c r="AH34" i="95"/>
  <c r="AH22" i="95"/>
  <c r="AA36" i="95"/>
  <c r="AI31" i="95"/>
  <c r="AI11" i="95"/>
  <c r="AC10" i="95"/>
  <c r="AG37" i="95"/>
  <c r="AH20" i="95"/>
  <c r="AB18" i="95"/>
  <c r="AC24" i="95"/>
  <c r="AC36" i="95"/>
  <c r="AB31" i="95"/>
  <c r="AH36" i="95"/>
  <c r="AF34" i="95"/>
  <c r="AJ23" i="95"/>
  <c r="AJ40" i="95"/>
  <c r="AI13" i="95"/>
  <c r="AI15" i="95"/>
  <c r="AE25" i="95"/>
  <c r="AF14" i="95"/>
  <c r="AG15" i="95"/>
  <c r="Y11" i="95"/>
  <c r="AG25" i="95"/>
  <c r="AE43" i="95"/>
  <c r="AH40" i="95"/>
  <c r="Z33" i="95"/>
  <c r="AJ13" i="95"/>
  <c r="AI26" i="95"/>
  <c r="X32" i="95"/>
  <c r="AA27" i="95"/>
  <c r="AD9" i="95"/>
  <c r="AA11" i="95"/>
  <c r="Y40" i="95"/>
  <c r="AK45" i="95"/>
  <c r="AF6" i="95"/>
  <c r="AH33" i="95"/>
  <c r="AI27" i="95"/>
  <c r="AA26" i="95"/>
  <c r="AH42" i="95"/>
  <c r="X31" i="95"/>
  <c r="Z8" i="95"/>
  <c r="AK30" i="95"/>
  <c r="AK35" i="95"/>
  <c r="AB33" i="95"/>
  <c r="AH30" i="95"/>
  <c r="AK24" i="95"/>
  <c r="AB20" i="95"/>
  <c r="AG23" i="95"/>
  <c r="AI16" i="95"/>
  <c r="Z14" i="95"/>
  <c r="AG12" i="95"/>
  <c r="W32" i="95"/>
  <c r="W37" i="95"/>
  <c r="Y30" i="95"/>
  <c r="AE27" i="95"/>
  <c r="AD17" i="95"/>
  <c r="AA34" i="95"/>
  <c r="AE14" i="95"/>
  <c r="Z16" i="95"/>
  <c r="X14" i="95"/>
  <c r="AA40" i="95"/>
  <c r="AC33" i="95"/>
  <c r="AB23" i="95"/>
  <c r="AD16" i="95"/>
  <c r="AI42" i="95"/>
  <c r="Y6" i="95"/>
  <c r="X37" i="95"/>
  <c r="Z30" i="95"/>
  <c r="Y20" i="95"/>
  <c r="AA13" i="95"/>
  <c r="AC18" i="95"/>
  <c r="AI22" i="95"/>
  <c r="AK31" i="95"/>
  <c r="AG19" i="95"/>
  <c r="Y9" i="95"/>
  <c r="AA14" i="95"/>
  <c r="AG27" i="95"/>
  <c r="AJ16" i="95"/>
  <c r="AG42" i="95"/>
  <c r="AA15" i="95"/>
  <c r="AC6" i="95"/>
  <c r="AJ46" i="95"/>
  <c r="X33" i="95"/>
  <c r="X45" i="95"/>
  <c r="X43" i="95"/>
  <c r="Y43" i="95"/>
  <c r="AE37" i="95"/>
  <c r="AC41" i="95"/>
  <c r="Z20" i="95"/>
  <c r="AB37" i="95"/>
  <c r="AG7" i="95"/>
  <c r="Z45" i="95"/>
  <c r="AC38" i="95"/>
  <c r="W11" i="95"/>
  <c r="AI46" i="95"/>
  <c r="AA45" i="95"/>
  <c r="AH44" i="95"/>
  <c r="AE22" i="95"/>
  <c r="Z42" i="95"/>
  <c r="X21" i="95"/>
  <c r="AE21" i="95"/>
  <c r="AD34" i="95"/>
  <c r="AC25" i="95"/>
  <c r="AB27" i="95"/>
  <c r="AE9" i="95"/>
  <c r="X17" i="95"/>
  <c r="AG18" i="95"/>
  <c r="AK22" i="95"/>
  <c r="AI43" i="95"/>
  <c r="AK28" i="95"/>
  <c r="Z34" i="95"/>
  <c r="AH19" i="95"/>
  <c r="AI19" i="95"/>
  <c r="W9" i="95"/>
  <c r="AA18" i="95"/>
  <c r="AE31" i="95"/>
  <c r="AB36" i="95"/>
  <c r="AA8" i="95"/>
  <c r="AH43" i="95"/>
  <c r="AE7" i="95"/>
  <c r="AJ41" i="95"/>
  <c r="AA39" i="95"/>
  <c r="AD33" i="95"/>
  <c r="Z27" i="95"/>
  <c r="Z32" i="95"/>
  <c r="AF29" i="95"/>
  <c r="W27" i="95"/>
  <c r="W46" i="95"/>
  <c r="AE40" i="95"/>
  <c r="AE45" i="95"/>
  <c r="AG38" i="95"/>
  <c r="X36" i="95"/>
  <c r="W26" i="95"/>
  <c r="X23" i="95"/>
  <c r="AA43" i="95"/>
  <c r="AI25" i="95"/>
  <c r="AG14" i="95"/>
  <c r="Y7" i="95"/>
  <c r="AK41" i="95"/>
  <c r="AJ31" i="95"/>
  <c r="W25" i="95"/>
  <c r="AD30" i="95"/>
  <c r="AF22" i="95"/>
  <c r="AD11" i="95"/>
  <c r="AF45" i="95"/>
  <c r="AH38" i="95"/>
  <c r="AG28" i="95"/>
  <c r="AI28" i="95"/>
  <c r="AI40" i="95"/>
  <c r="AJ39" i="95"/>
  <c r="AE41" i="95"/>
  <c r="AG40" i="95"/>
  <c r="Z31" i="95"/>
  <c r="AC32" i="95"/>
  <c r="AA37" i="95"/>
  <c r="X27" i="95"/>
  <c r="AA33" i="95"/>
  <c r="Y37" i="95"/>
  <c r="AF18" i="95"/>
  <c r="AF46" i="95"/>
  <c r="X22" i="95"/>
  <c r="X28" i="95"/>
  <c r="AB14" i="95"/>
  <c r="AB9" i="95"/>
  <c r="Y14" i="95"/>
  <c r="AF19" i="95"/>
  <c r="AB30" i="95"/>
  <c r="AB26" i="95"/>
  <c r="AB32" i="95"/>
  <c r="AK15" i="95"/>
  <c r="W29" i="95"/>
  <c r="AJ32" i="95"/>
  <c r="W17" i="95"/>
  <c r="AF13" i="95"/>
  <c r="Y25" i="95"/>
  <c r="AC13" i="95"/>
  <c r="AJ43" i="95"/>
  <c r="W24" i="95"/>
  <c r="AA42" i="95"/>
  <c r="AJ27" i="95"/>
  <c r="X7" i="95"/>
  <c r="AD31" i="95"/>
  <c r="AB21" i="95"/>
  <c r="AC9" i="95"/>
  <c r="AG41" i="95"/>
  <c r="AA19" i="95"/>
  <c r="W38" i="95"/>
  <c r="AC29" i="95"/>
  <c r="AF16" i="95"/>
  <c r="AJ19" i="95"/>
  <c r="AD6" i="95"/>
  <c r="AI12" i="95"/>
  <c r="AK21" i="95"/>
  <c r="AB12" i="95"/>
  <c r="W22" i="95"/>
  <c r="AC21" i="95"/>
  <c r="AK44" i="95"/>
  <c r="AJ18" i="95"/>
  <c r="W12" i="95"/>
  <c r="Z9" i="95"/>
  <c r="W42" i="95"/>
  <c r="W40" i="95"/>
  <c r="W45" i="95"/>
  <c r="Y38" i="95"/>
  <c r="AE35" i="95"/>
  <c r="Y32" i="95"/>
  <c r="AD12" i="95"/>
  <c r="AC8" i="95"/>
  <c r="AD10" i="95"/>
  <c r="AF44" i="95"/>
  <c r="AE34" i="95"/>
  <c r="AA28" i="95"/>
  <c r="AF33" i="95"/>
  <c r="AB34" i="95"/>
  <c r="Z23" i="95"/>
  <c r="AB16" i="95"/>
  <c r="AH16" i="95"/>
  <c r="AC40" i="95"/>
  <c r="AE33" i="95"/>
  <c r="AC30" i="95"/>
  <c r="Y31" i="95"/>
  <c r="W20" i="95"/>
  <c r="Y13" i="95"/>
  <c r="Z37" i="95"/>
  <c r="AI17" i="95"/>
  <c r="AI23" i="95"/>
  <c r="AG11" i="95"/>
  <c r="Z10" i="95"/>
  <c r="AF41" i="95"/>
  <c r="AF12" i="95"/>
  <c r="AB46" i="95"/>
  <c r="AI29" i="95"/>
  <c r="AG9" i="95"/>
  <c r="AB15" i="95"/>
  <c r="Z28" i="95"/>
  <c r="AE18" i="95"/>
  <c r="X46" i="95"/>
  <c r="AE13" i="95"/>
  <c r="AK23" i="95"/>
  <c r="AB28" i="95"/>
  <c r="AE36" i="95"/>
  <c r="AG36" i="95"/>
  <c r="AK39" i="95"/>
  <c r="AK11" i="95"/>
  <c r="W10" i="95"/>
  <c r="X26" i="95"/>
  <c r="W13" i="95"/>
  <c r="X11" i="95"/>
  <c r="AF26" i="95"/>
  <c r="AF35" i="95"/>
  <c r="AA30" i="95"/>
  <c r="AA29" i="95"/>
  <c r="AE11" i="95"/>
  <c r="AC43" i="95"/>
  <c r="AC26" i="95"/>
  <c r="AI21" i="95"/>
  <c r="AJ33" i="95"/>
  <c r="W39" i="95"/>
  <c r="AC11" i="95"/>
  <c r="Y28" i="95"/>
  <c r="AF28" i="95"/>
  <c r="AI45" i="95"/>
  <c r="Y35" i="95"/>
  <c r="AH18" i="95"/>
  <c r="AJ29" i="95"/>
  <c r="X38" i="95"/>
  <c r="Y26" i="95"/>
  <c r="X30" i="95"/>
  <c r="AA31" i="95"/>
  <c r="AB29" i="95"/>
  <c r="AJ26" i="95"/>
  <c r="AC23" i="95"/>
  <c r="AK18" i="95"/>
  <c r="AI33" i="95"/>
  <c r="AD42" i="95"/>
  <c r="AH15" i="95"/>
  <c r="AI44" i="95"/>
  <c r="AD43" i="95"/>
  <c r="AJ10" i="95"/>
  <c r="X12" i="95"/>
  <c r="W43" i="95"/>
  <c r="AK40" i="95"/>
  <c r="Z38" i="95"/>
  <c r="AA21" i="95"/>
  <c r="AK42" i="95"/>
  <c r="Z46" i="95"/>
  <c r="AK32" i="95"/>
  <c r="X42" i="95"/>
  <c r="Y19" i="95"/>
  <c r="Y39" i="95"/>
  <c r="AD8" i="95"/>
  <c r="AB40" i="95"/>
  <c r="Y36" i="95"/>
  <c r="X41" i="95"/>
  <c r="AF43" i="95"/>
  <c r="AK12" i="95"/>
  <c r="Y45" i="95"/>
  <c r="W5" i="95" l="1"/>
  <c r="X4" i="95" s="1"/>
  <c r="V2" i="37"/>
  <c r="S4" i="37"/>
  <c r="P13" i="55" l="1"/>
  <c r="V5" i="37"/>
  <c r="AC6" i="37"/>
  <c r="Y6" i="37"/>
  <c r="AB6" i="37"/>
  <c r="AF6" i="37"/>
  <c r="AJ6" i="37"/>
  <c r="X6" i="37"/>
  <c r="AI6" i="37"/>
  <c r="AE6" i="37"/>
  <c r="AA6" i="37"/>
  <c r="W6" i="37"/>
  <c r="AG6" i="37"/>
  <c r="AD6" i="37"/>
  <c r="AH6" i="37"/>
  <c r="V6" i="37"/>
  <c r="Z6" i="37"/>
  <c r="AJ5" i="37"/>
  <c r="S4" i="36"/>
  <c r="S6" i="37" l="1"/>
  <c r="AF5" i="37"/>
  <c r="AC5" i="37"/>
  <c r="AD5" i="37"/>
  <c r="W5" i="37"/>
  <c r="AE5" i="37"/>
  <c r="X5" i="37"/>
  <c r="Y5" i="37"/>
  <c r="AG5" i="37"/>
  <c r="Z5" i="37"/>
  <c r="AH5" i="37"/>
  <c r="AA5" i="37"/>
  <c r="AI5" i="37"/>
  <c r="AB5" i="37"/>
  <c r="S5" i="37" l="1"/>
  <c r="C26" i="55" s="1"/>
  <c r="AH5" i="36" l="1"/>
  <c r="AJ5" i="36"/>
  <c r="Z5" i="36"/>
  <c r="V2" i="36"/>
  <c r="W5" i="36"/>
  <c r="Y5" i="36"/>
  <c r="AC5" i="36"/>
  <c r="AI5" i="36"/>
  <c r="AE5" i="36"/>
  <c r="X5" i="36"/>
  <c r="AD5" i="36"/>
  <c r="AG5" i="36"/>
  <c r="V5" i="36"/>
  <c r="AF5" i="36"/>
  <c r="AA5" i="36"/>
  <c r="AB5" i="36"/>
  <c r="S5" i="36" l="1"/>
  <c r="C25" i="55" s="1"/>
  <c r="C27" i="55" s="1"/>
  <c r="V4" i="93" s="1"/>
  <c r="Z6" i="36"/>
  <c r="AH6" i="36"/>
  <c r="AA6" i="36"/>
  <c r="AB6" i="36"/>
  <c r="AJ6" i="36"/>
  <c r="AC6" i="36"/>
  <c r="AD6" i="36"/>
  <c r="AE6" i="36"/>
  <c r="AF6" i="36"/>
  <c r="Y6" i="36"/>
  <c r="AG6" i="36"/>
  <c r="AI6" i="36"/>
  <c r="V6" i="36"/>
  <c r="W6" i="36"/>
  <c r="X6" i="36"/>
  <c r="AK57" i="93" l="1"/>
  <c r="Y57" i="93"/>
  <c r="AA57" i="93"/>
  <c r="AC57" i="93"/>
  <c r="AE57" i="93"/>
  <c r="AG57" i="93"/>
  <c r="AI57" i="93"/>
  <c r="W57" i="93"/>
  <c r="X57" i="93"/>
  <c r="Z57" i="93"/>
  <c r="AB57" i="93"/>
  <c r="AD57" i="93"/>
  <c r="AF57" i="93"/>
  <c r="AH57" i="93"/>
  <c r="AJ57" i="93"/>
  <c r="X47" i="93"/>
  <c r="AB47" i="93"/>
  <c r="AF47" i="93"/>
  <c r="AJ47" i="93"/>
  <c r="Y48" i="93"/>
  <c r="AC48" i="93"/>
  <c r="AG48" i="93"/>
  <c r="AK48" i="93"/>
  <c r="Z49" i="93"/>
  <c r="AD49" i="93"/>
  <c r="AH49" i="93"/>
  <c r="W50" i="93"/>
  <c r="AA50" i="93"/>
  <c r="AE50" i="93"/>
  <c r="AI50" i="93"/>
  <c r="X51" i="93"/>
  <c r="AB51" i="93"/>
  <c r="AF51" i="93"/>
  <c r="AJ51" i="93"/>
  <c r="Y52" i="93"/>
  <c r="AC52" i="93"/>
  <c r="AG52" i="93"/>
  <c r="AK52" i="93"/>
  <c r="Z53" i="93"/>
  <c r="AD53" i="93"/>
  <c r="AH53" i="93"/>
  <c r="W54" i="93"/>
  <c r="AA54" i="93"/>
  <c r="AE54" i="93"/>
  <c r="AI54" i="93"/>
  <c r="X55" i="93"/>
  <c r="AB55" i="93"/>
  <c r="AF55" i="93"/>
  <c r="AJ55" i="93"/>
  <c r="Y56" i="93"/>
  <c r="AC56" i="93"/>
  <c r="AG56" i="93"/>
  <c r="AK56" i="93"/>
  <c r="W47" i="93"/>
  <c r="AA47" i="93"/>
  <c r="AE47" i="93"/>
  <c r="AI47" i="93"/>
  <c r="X48" i="93"/>
  <c r="AB48" i="93"/>
  <c r="AF48" i="93"/>
  <c r="AJ48" i="93"/>
  <c r="Y49" i="93"/>
  <c r="AC49" i="93"/>
  <c r="AG49" i="93"/>
  <c r="AK49" i="93"/>
  <c r="Z50" i="93"/>
  <c r="AD50" i="93"/>
  <c r="AH50" i="93"/>
  <c r="W51" i="93"/>
  <c r="AA51" i="93"/>
  <c r="AE51" i="93"/>
  <c r="AI51" i="93"/>
  <c r="X52" i="93"/>
  <c r="AB52" i="93"/>
  <c r="AF52" i="93"/>
  <c r="AJ52" i="93"/>
  <c r="Y53" i="93"/>
  <c r="AC53" i="93"/>
  <c r="AG53" i="93"/>
  <c r="AK53" i="93"/>
  <c r="Z54" i="93"/>
  <c r="AD54" i="93"/>
  <c r="AH54" i="93"/>
  <c r="W55" i="93"/>
  <c r="AA55" i="93"/>
  <c r="AE55" i="93"/>
  <c r="AI55" i="93"/>
  <c r="X56" i="93"/>
  <c r="AB56" i="93"/>
  <c r="AF56" i="93"/>
  <c r="AJ56" i="93"/>
  <c r="Z47" i="93"/>
  <c r="AD47" i="93"/>
  <c r="AH47" i="93"/>
  <c r="W48" i="93"/>
  <c r="AA48" i="93"/>
  <c r="AE48" i="93"/>
  <c r="AI48" i="93"/>
  <c r="X49" i="93"/>
  <c r="AB49" i="93"/>
  <c r="AF49" i="93"/>
  <c r="AJ49" i="93"/>
  <c r="Y50" i="93"/>
  <c r="AC50" i="93"/>
  <c r="AG50" i="93"/>
  <c r="AK50" i="93"/>
  <c r="Z51" i="93"/>
  <c r="AD51" i="93"/>
  <c r="AH51" i="93"/>
  <c r="W52" i="93"/>
  <c r="AA52" i="93"/>
  <c r="AE52" i="93"/>
  <c r="AI52" i="93"/>
  <c r="X53" i="93"/>
  <c r="AB53" i="93"/>
  <c r="AF53" i="93"/>
  <c r="AJ53" i="93"/>
  <c r="Y54" i="93"/>
  <c r="AC54" i="93"/>
  <c r="AG54" i="93"/>
  <c r="AK54" i="93"/>
  <c r="Z55" i="93"/>
  <c r="AD55" i="93"/>
  <c r="AH55" i="93"/>
  <c r="W56" i="93"/>
  <c r="AA56" i="93"/>
  <c r="AE56" i="93"/>
  <c r="AI56" i="93"/>
  <c r="Y47" i="93"/>
  <c r="AC47" i="93"/>
  <c r="AG47" i="93"/>
  <c r="AK47" i="93"/>
  <c r="Z48" i="93"/>
  <c r="AD48" i="93"/>
  <c r="AH48" i="93"/>
  <c r="W49" i="93"/>
  <c r="AA49" i="93"/>
  <c r="AE49" i="93"/>
  <c r="AI49" i="93"/>
  <c r="X50" i="93"/>
  <c r="AB50" i="93"/>
  <c r="AF50" i="93"/>
  <c r="AJ50" i="93"/>
  <c r="Y51" i="93"/>
  <c r="AC51" i="93"/>
  <c r="AG51" i="93"/>
  <c r="AK51" i="93"/>
  <c r="Z52" i="93"/>
  <c r="AD52" i="93"/>
  <c r="AH52" i="93"/>
  <c r="W53" i="93"/>
  <c r="AA53" i="93"/>
  <c r="AE53" i="93"/>
  <c r="AI53" i="93"/>
  <c r="X54" i="93"/>
  <c r="AB54" i="93"/>
  <c r="AF54" i="93"/>
  <c r="AJ54" i="93"/>
  <c r="Y55" i="93"/>
  <c r="AC55" i="93"/>
  <c r="AG55" i="93"/>
  <c r="AK55" i="93"/>
  <c r="Z56" i="93"/>
  <c r="AD56" i="93"/>
  <c r="AH56" i="93"/>
  <c r="AE42" i="93"/>
  <c r="Y30" i="93"/>
  <c r="AK29" i="93"/>
  <c r="AE23" i="93"/>
  <c r="Z25" i="93"/>
  <c r="AF19" i="93"/>
  <c r="AG20" i="93"/>
  <c r="AG34" i="93"/>
  <c r="AE22" i="93"/>
  <c r="X26" i="93"/>
  <c r="AI46" i="93"/>
  <c r="AG19" i="93"/>
  <c r="AD28" i="93"/>
  <c r="AH27" i="93"/>
  <c r="AC45" i="93"/>
  <c r="Y13" i="93"/>
  <c r="AI14" i="93"/>
  <c r="AD33" i="93"/>
  <c r="AE34" i="93"/>
  <c r="AE16" i="93"/>
  <c r="AC36" i="93"/>
  <c r="Y35" i="93"/>
  <c r="AD10" i="93"/>
  <c r="AB36" i="93"/>
  <c r="X37" i="93"/>
  <c r="AH36" i="93"/>
  <c r="AE33" i="93"/>
  <c r="AF36" i="93"/>
  <c r="AF31" i="93"/>
  <c r="AA22" i="93"/>
  <c r="W24" i="93"/>
  <c r="AB21" i="93"/>
  <c r="AC22" i="93"/>
  <c r="AA36" i="93"/>
  <c r="Z24" i="93"/>
  <c r="AJ35" i="93"/>
  <c r="AC7" i="93"/>
  <c r="AG40" i="93"/>
  <c r="AB32" i="93"/>
  <c r="AG21" i="93"/>
  <c r="AB23" i="93"/>
  <c r="X22" i="93"/>
  <c r="Y23" i="93"/>
  <c r="Y37" i="93"/>
  <c r="AK24" i="93"/>
  <c r="AG27" i="93"/>
  <c r="AG13" i="93"/>
  <c r="AC29" i="93"/>
  <c r="AA39" i="93"/>
  <c r="AA29" i="93"/>
  <c r="W30" i="93"/>
  <c r="W21" i="93"/>
  <c r="Z30" i="93"/>
  <c r="AJ31" i="93"/>
  <c r="AI10" i="93"/>
  <c r="AI43" i="93"/>
  <c r="AF21" i="93"/>
  <c r="AE13" i="93"/>
  <c r="Z20" i="93"/>
  <c r="AE43" i="93"/>
  <c r="AK17" i="93"/>
  <c r="AB42" i="93"/>
  <c r="W15" i="93"/>
  <c r="AG16" i="93"/>
  <c r="X31" i="93"/>
  <c r="AC10" i="93"/>
  <c r="Z21" i="93"/>
  <c r="AA43" i="93"/>
  <c r="AC14" i="93"/>
  <c r="X16" i="93"/>
  <c r="AI31" i="93"/>
  <c r="AJ32" i="93"/>
  <c r="W10" i="93"/>
  <c r="AH34" i="93"/>
  <c r="X34" i="93"/>
  <c r="X28" i="93"/>
  <c r="AC37" i="93"/>
  <c r="X45" i="93"/>
  <c r="X38" i="93"/>
  <c r="Y36" i="93"/>
  <c r="W36" i="93"/>
  <c r="Z33" i="93"/>
  <c r="X11" i="93"/>
  <c r="AJ15" i="93"/>
  <c r="AF40" i="93"/>
  <c r="AH24" i="93"/>
  <c r="AK19" i="93"/>
  <c r="AI22" i="93"/>
  <c r="AF14" i="93"/>
  <c r="AD36" i="93"/>
  <c r="AG18" i="93"/>
  <c r="AB20" i="93"/>
  <c r="Z26" i="93"/>
  <c r="AA27" i="93"/>
  <c r="W42" i="93"/>
  <c r="X29" i="93"/>
  <c r="AB30" i="93"/>
  <c r="AI30" i="93"/>
  <c r="W41" i="93"/>
  <c r="AK13" i="93"/>
  <c r="Y25" i="93"/>
  <c r="Y44" i="93"/>
  <c r="AF7" i="93"/>
  <c r="AH9" i="93"/>
  <c r="AH40" i="93"/>
  <c r="AK41" i="93"/>
  <c r="Y8" i="93"/>
  <c r="AA44" i="93"/>
  <c r="AC39" i="93"/>
  <c r="AE39" i="93"/>
  <c r="Z16" i="93"/>
  <c r="AI23" i="93"/>
  <c r="AH37" i="93"/>
  <c r="AB29" i="93"/>
  <c r="Z6" i="93"/>
  <c r="AC38" i="93"/>
  <c r="AC17" i="93"/>
  <c r="X19" i="93"/>
  <c r="AJ27" i="93"/>
  <c r="AI28" i="93"/>
  <c r="AK43" i="93"/>
  <c r="AF30" i="93"/>
  <c r="AA25" i="93"/>
  <c r="AB19" i="93"/>
  <c r="AF32" i="93"/>
  <c r="AG8" i="93"/>
  <c r="AD39" i="93"/>
  <c r="AI16" i="93"/>
  <c r="AD18" i="93"/>
  <c r="AF28" i="93"/>
  <c r="AG29" i="93"/>
  <c r="Y45" i="93"/>
  <c r="AE31" i="93"/>
  <c r="AK31" i="93"/>
  <c r="AH26" i="93"/>
  <c r="AK35" i="93"/>
  <c r="AB46" i="93"/>
  <c r="AC20" i="93"/>
  <c r="AD27" i="93"/>
  <c r="AB25" i="93"/>
  <c r="W27" i="93"/>
  <c r="Z17" i="93"/>
  <c r="AA18" i="93"/>
  <c r="Z32" i="93"/>
  <c r="X20" i="93"/>
  <c r="AD24" i="93"/>
  <c r="AI35" i="93"/>
  <c r="AJ45" i="93"/>
  <c r="AH45" i="93"/>
  <c r="Y10" i="93"/>
  <c r="AI11" i="93"/>
  <c r="AI19" i="93"/>
  <c r="X17" i="93"/>
  <c r="AA6" i="93"/>
  <c r="Z45" i="93"/>
  <c r="AA9" i="93"/>
  <c r="Z11" i="93"/>
  <c r="AI38" i="93"/>
  <c r="X40" i="93"/>
  <c r="AF33" i="93"/>
  <c r="Y42" i="93"/>
  <c r="AB38" i="93"/>
  <c r="AC15" i="93"/>
  <c r="AF39" i="93"/>
  <c r="AA30" i="93"/>
  <c r="X33" i="93"/>
  <c r="AJ34" i="93"/>
  <c r="W40" i="93"/>
  <c r="W39" i="93"/>
  <c r="W35" i="93"/>
  <c r="AC40" i="93"/>
  <c r="W32" i="93"/>
  <c r="AH12" i="93"/>
  <c r="W19" i="93"/>
  <c r="AA14" i="93"/>
  <c r="AI41" i="93"/>
  <c r="AJ42" i="93"/>
  <c r="AB13" i="93"/>
  <c r="AF20" i="93"/>
  <c r="AB11" i="93"/>
  <c r="W26" i="93"/>
  <c r="AH10" i="93"/>
  <c r="AK27" i="93"/>
  <c r="AA15" i="93"/>
  <c r="AB37" i="93"/>
  <c r="AD34" i="93"/>
  <c r="AA8" i="93"/>
  <c r="AJ33" i="93"/>
  <c r="AA23" i="93"/>
  <c r="AA20" i="93"/>
  <c r="AJ39" i="93"/>
  <c r="AD31" i="93"/>
  <c r="Y17" i="93"/>
  <c r="AG41" i="93"/>
  <c r="AI45" i="93"/>
  <c r="W25" i="93"/>
  <c r="AH21" i="93"/>
  <c r="Y12" i="93"/>
  <c r="AC24" i="93"/>
  <c r="AC44" i="93"/>
  <c r="AH13" i="93"/>
  <c r="AD15" i="93"/>
  <c r="AH32" i="93"/>
  <c r="AG33" i="93"/>
  <c r="X14" i="93"/>
  <c r="AD35" i="93"/>
  <c r="AF34" i="93"/>
  <c r="AA42" i="93"/>
  <c r="X7" i="93"/>
  <c r="AC41" i="93"/>
  <c r="AE15" i="93"/>
  <c r="W43" i="93"/>
  <c r="X44" i="93"/>
  <c r="AD45" i="93"/>
  <c r="W9" i="93"/>
  <c r="AK14" i="93"/>
  <c r="AG12" i="93"/>
  <c r="AB9" i="93"/>
  <c r="AG43" i="93"/>
  <c r="AI26" i="93"/>
  <c r="AB18" i="93"/>
  <c r="Y32" i="93"/>
  <c r="AB7" i="93"/>
  <c r="W31" i="93"/>
  <c r="AE12" i="93"/>
  <c r="Z14" i="93"/>
  <c r="AA34" i="93"/>
  <c r="AB35" i="93"/>
  <c r="AK18" i="93"/>
  <c r="Z37" i="93"/>
  <c r="AA40" i="93"/>
  <c r="AK23" i="93"/>
  <c r="AK12" i="93"/>
  <c r="Z34" i="93"/>
  <c r="AK11" i="93"/>
  <c r="AF13" i="93"/>
  <c r="Z35" i="93"/>
  <c r="X36" i="93"/>
  <c r="Z22" i="93"/>
  <c r="AA38" i="93"/>
  <c r="Z36" i="93"/>
  <c r="AD46" i="93"/>
  <c r="Y31" i="93"/>
  <c r="AD32" i="93"/>
  <c r="X13" i="93"/>
  <c r="X32" i="93"/>
  <c r="W34" i="93"/>
  <c r="AD20" i="93"/>
  <c r="Y22" i="93"/>
  <c r="AH23" i="93"/>
  <c r="AI24" i="93"/>
  <c r="X39" i="93"/>
  <c r="AG26" i="93"/>
  <c r="AH28" i="93"/>
  <c r="AK30" i="93"/>
  <c r="AB6" i="93"/>
  <c r="W45" i="93"/>
  <c r="Z46" i="93"/>
  <c r="AF25" i="93"/>
  <c r="Y34" i="93"/>
  <c r="AE9" i="93"/>
  <c r="AB44" i="93"/>
  <c r="AE45" i="93"/>
  <c r="AK46" i="93"/>
  <c r="W8" i="93"/>
  <c r="AA10" i="93"/>
  <c r="X8" i="93"/>
  <c r="AF42" i="93"/>
  <c r="AA45" i="93"/>
  <c r="AB41" i="93"/>
  <c r="Z31" i="93"/>
  <c r="W33" i="93"/>
  <c r="AH31" i="93"/>
  <c r="Z42" i="93"/>
  <c r="AF9" i="93"/>
  <c r="AB39" i="93"/>
  <c r="AF41" i="93"/>
  <c r="W20" i="93"/>
  <c r="AJ46" i="93"/>
  <c r="AF10" i="93"/>
  <c r="AH46" i="93"/>
  <c r="AE7" i="93"/>
  <c r="Y7" i="93"/>
  <c r="Y40" i="93"/>
  <c r="AK34" i="93"/>
  <c r="AG35" i="93"/>
  <c r="AG32" i="93"/>
  <c r="Y27" i="93"/>
  <c r="Y33" i="93"/>
  <c r="Y19" i="93"/>
  <c r="AK21" i="93"/>
  <c r="AF17" i="93"/>
  <c r="Y18" i="93"/>
  <c r="AI25" i="93"/>
  <c r="AE25" i="93"/>
  <c r="X24" i="93"/>
  <c r="AB15" i="93"/>
  <c r="AG44" i="93"/>
  <c r="AD8" i="93"/>
  <c r="AE10" i="93"/>
  <c r="AG39" i="93"/>
  <c r="AJ40" i="93"/>
  <c r="W46" i="93"/>
  <c r="Z43" i="93"/>
  <c r="AJ38" i="93"/>
  <c r="AJ17" i="93"/>
  <c r="AG22" i="93"/>
  <c r="AA11" i="93"/>
  <c r="Y38" i="93"/>
  <c r="Z39" i="93"/>
  <c r="AB40" i="93"/>
  <c r="AD25" i="93"/>
  <c r="W37" i="93"/>
  <c r="AD22" i="93"/>
  <c r="AI13" i="93"/>
  <c r="AB14" i="93"/>
  <c r="AE44" i="93"/>
  <c r="AH22" i="93"/>
  <c r="AG24" i="93"/>
  <c r="AE29" i="93"/>
  <c r="AD11" i="93"/>
  <c r="AG31" i="93"/>
  <c r="W7" i="93"/>
  <c r="Y9" i="93"/>
  <c r="AH41" i="93"/>
  <c r="AK42" i="93"/>
  <c r="AK10" i="93"/>
  <c r="AB45" i="93"/>
  <c r="X21" i="93"/>
  <c r="AK45" i="93"/>
  <c r="Y21" i="93"/>
  <c r="AD38" i="93"/>
  <c r="X6" i="93"/>
  <c r="AB8" i="93"/>
  <c r="AG42" i="93"/>
  <c r="AJ43" i="93"/>
  <c r="AF12" i="93"/>
  <c r="AE46" i="93"/>
  <c r="AD40" i="93"/>
  <c r="AK25" i="93"/>
  <c r="AD17" i="93"/>
  <c r="AA35" i="93"/>
  <c r="AG14" i="93"/>
  <c r="AF15" i="93"/>
  <c r="AA17" i="93"/>
  <c r="X41" i="93"/>
  <c r="AC21" i="93"/>
  <c r="W22" i="93"/>
  <c r="AH44" i="93"/>
  <c r="AA46" i="93"/>
  <c r="AJ36" i="93"/>
  <c r="AA37" i="93"/>
  <c r="AK32" i="93"/>
  <c r="AG36" i="93"/>
  <c r="AB24" i="93"/>
  <c r="AJ37" i="93"/>
  <c r="AD21" i="93"/>
  <c r="AH42" i="93"/>
  <c r="AE18" i="93"/>
  <c r="AD13" i="93"/>
  <c r="AF23" i="93"/>
  <c r="AJ41" i="93"/>
  <c r="W13" i="93"/>
  <c r="AE28" i="93"/>
  <c r="AA26" i="93"/>
  <c r="AB28" i="93"/>
  <c r="AJ26" i="93"/>
  <c r="AI33" i="93"/>
  <c r="AF37" i="93"/>
  <c r="AA12" i="93"/>
  <c r="AF43" i="93"/>
  <c r="AJ44" i="93"/>
  <c r="Y46" i="93"/>
  <c r="AD12" i="93"/>
  <c r="AJ11" i="93"/>
  <c r="AF8" i="93"/>
  <c r="Y43" i="93"/>
  <c r="AC16" i="93"/>
  <c r="Z8" i="93"/>
  <c r="AJ13" i="93"/>
  <c r="AH17" i="93"/>
  <c r="AA33" i="93"/>
  <c r="AB34" i="93"/>
  <c r="AD6" i="93"/>
  <c r="AK38" i="93"/>
  <c r="W11" i="93"/>
  <c r="AB10" i="93"/>
  <c r="X18" i="93"/>
  <c r="AJ22" i="93"/>
  <c r="AG37" i="93"/>
  <c r="AC43" i="93"/>
  <c r="X15" i="93"/>
  <c r="AF6" i="93"/>
  <c r="AF45" i="93"/>
  <c r="AI18" i="93"/>
  <c r="AC42" i="93"/>
  <c r="AD43" i="93"/>
  <c r="AI44" i="93"/>
  <c r="AJ10" i="93"/>
  <c r="Z18" i="93"/>
  <c r="X10" i="93"/>
  <c r="AD9" i="93"/>
  <c r="W44" i="93"/>
  <c r="AC13" i="93"/>
  <c r="AE35" i="93"/>
  <c r="Z12" i="93"/>
  <c r="AG11" i="93"/>
  <c r="Y29" i="93"/>
  <c r="AH20" i="93"/>
  <c r="AA16" i="93"/>
  <c r="AG38" i="93"/>
  <c r="AH38" i="93"/>
  <c r="AI39" i="93"/>
  <c r="AK40" i="93"/>
  <c r="X23" i="93"/>
  <c r="AC34" i="93"/>
  <c r="AI20" i="93"/>
  <c r="AA13" i="93"/>
  <c r="AH43" i="93"/>
  <c r="AA41" i="93"/>
  <c r="AD44" i="93"/>
  <c r="AA24" i="93"/>
  <c r="AI27" i="93"/>
  <c r="AD29" i="93"/>
  <c r="W14" i="93"/>
  <c r="Y14" i="93"/>
  <c r="AK28" i="93"/>
  <c r="AJ16" i="93"/>
  <c r="AB22" i="93"/>
  <c r="AC31" i="93"/>
  <c r="Y20" i="93"/>
  <c r="AG9" i="93"/>
  <c r="AI12" i="93"/>
  <c r="Z19" i="93"/>
  <c r="Z29" i="93"/>
  <c r="X12" i="93"/>
  <c r="AE37" i="93"/>
  <c r="AF38" i="93"/>
  <c r="AH39" i="93"/>
  <c r="X27" i="93"/>
  <c r="AI40" i="93"/>
  <c r="Z23" i="93"/>
  <c r="AF18" i="93"/>
  <c r="AD7" i="93"/>
  <c r="Z7" i="93"/>
  <c r="AC32" i="93"/>
  <c r="AJ12" i="93"/>
  <c r="AK36" i="93"/>
  <c r="W38" i="93"/>
  <c r="Y39" i="93"/>
  <c r="AG28" i="93"/>
  <c r="AK44" i="93"/>
  <c r="AJ24" i="93"/>
  <c r="AJ14" i="93"/>
  <c r="AH18" i="93"/>
  <c r="AF27" i="93"/>
  <c r="AC46" i="93"/>
  <c r="AC30" i="93"/>
  <c r="AE27" i="93"/>
  <c r="AG46" i="93"/>
  <c r="AG45" i="93"/>
  <c r="AE6" i="93"/>
  <c r="AF44" i="93"/>
  <c r="X46" i="93"/>
  <c r="W6" i="93"/>
  <c r="AC6" i="93"/>
  <c r="AE41" i="93"/>
  <c r="AB33" i="93"/>
  <c r="AJ21" i="93"/>
  <c r="AF29" i="93"/>
  <c r="AA31" i="93"/>
  <c r="AE11" i="93"/>
  <c r="AD14" i="93"/>
  <c r="AE36" i="93"/>
  <c r="AF22" i="93"/>
  <c r="W29" i="93"/>
  <c r="AG30" i="93"/>
  <c r="AB12" i="93"/>
  <c r="Z10" i="93"/>
  <c r="AD26" i="93"/>
  <c r="Z15" i="93"/>
  <c r="AA21" i="93"/>
  <c r="AE32" i="93"/>
  <c r="AC27" i="93"/>
  <c r="AG10" i="93"/>
  <c r="Z9" i="93"/>
  <c r="AC9" i="93"/>
  <c r="AE17" i="93"/>
  <c r="AD19" i="93"/>
  <c r="Z38" i="93"/>
  <c r="AI37" i="93"/>
  <c r="AC33" i="93"/>
  <c r="AH30" i="93"/>
  <c r="AK22" i="93"/>
  <c r="AF24" i="93"/>
  <c r="AE20" i="93"/>
  <c r="AF26" i="93"/>
  <c r="Y11" i="93"/>
  <c r="AH33" i="93"/>
  <c r="W23" i="93"/>
  <c r="AH8" i="93"/>
  <c r="AH16" i="93"/>
  <c r="AI42" i="93"/>
  <c r="AG23" i="93"/>
  <c r="Y24" i="93"/>
  <c r="AJ23" i="93"/>
  <c r="AE40" i="93"/>
  <c r="AD23" i="93"/>
  <c r="AC28" i="93"/>
  <c r="X30" i="93"/>
  <c r="Z13" i="93"/>
  <c r="AH11" i="93"/>
  <c r="AB27" i="93"/>
  <c r="W16" i="93"/>
  <c r="AI21" i="93"/>
  <c r="AD42" i="93"/>
  <c r="AH25" i="93"/>
  <c r="Y26" i="93"/>
  <c r="AI17" i="93"/>
  <c r="AD37" i="93"/>
  <c r="W18" i="93"/>
  <c r="AH19" i="93"/>
  <c r="AK26" i="93"/>
  <c r="W28" i="93"/>
  <c r="X43" i="93"/>
  <c r="AJ29" i="93"/>
  <c r="AJ30" i="93"/>
  <c r="Z44" i="93"/>
  <c r="Z41" i="93"/>
  <c r="AD30" i="93"/>
  <c r="Z28" i="93"/>
  <c r="AD16" i="93"/>
  <c r="AC8" i="93"/>
  <c r="X25" i="93"/>
  <c r="Z27" i="93"/>
  <c r="AJ28" i="93"/>
  <c r="AH14" i="93"/>
  <c r="AI15" i="93"/>
  <c r="AH29" i="93"/>
  <c r="AG17" i="93"/>
  <c r="AK39" i="93"/>
  <c r="AH15" i="93"/>
  <c r="X42" i="93"/>
  <c r="AC11" i="93"/>
  <c r="AJ25" i="93"/>
  <c r="AE26" i="93"/>
  <c r="AA28" i="93"/>
  <c r="AG15" i="93"/>
  <c r="AF16" i="93"/>
  <c r="AE30" i="93"/>
  <c r="AC18" i="93"/>
  <c r="AC23" i="93"/>
  <c r="AF11" i="93"/>
  <c r="AE38" i="93"/>
  <c r="AA32" i="93"/>
  <c r="AA7" i="93"/>
  <c r="AB43" i="93"/>
  <c r="AE14" i="93"/>
  <c r="AH35" i="93"/>
  <c r="AI36" i="93"/>
  <c r="AK37" i="93"/>
  <c r="AI32" i="93"/>
  <c r="X9" i="93"/>
  <c r="Y6" i="93"/>
  <c r="AK15" i="93"/>
  <c r="AB16" i="93"/>
  <c r="AF46" i="93"/>
  <c r="AI34" i="93"/>
  <c r="AJ19" i="93"/>
  <c r="AE21" i="93"/>
  <c r="AE24" i="93"/>
  <c r="AE19" i="93"/>
  <c r="AE8" i="93"/>
  <c r="AF35" i="93"/>
  <c r="AA19" i="93"/>
  <c r="AK20" i="93"/>
  <c r="AC25" i="93"/>
  <c r="AB26" i="93"/>
  <c r="Y41" i="93"/>
  <c r="Y28" i="93"/>
  <c r="AI29" i="93"/>
  <c r="AB31" i="93"/>
  <c r="AG25" i="93"/>
  <c r="Y15" i="93"/>
  <c r="AD41" i="93"/>
  <c r="AC12" i="93"/>
  <c r="Z40" i="93"/>
  <c r="X35" i="93"/>
  <c r="Y16" i="93"/>
  <c r="W17" i="93"/>
  <c r="AK16" i="93"/>
  <c r="AC35" i="93"/>
  <c r="AK33" i="93"/>
  <c r="AG7" i="93"/>
  <c r="AC19" i="93"/>
  <c r="W12" i="93"/>
  <c r="AJ20" i="93"/>
  <c r="AB17" i="93"/>
  <c r="AC26" i="93"/>
  <c r="AJ18" i="93"/>
  <c r="S6" i="36"/>
  <c r="W5" i="93" l="1"/>
  <c r="X4" i="93" s="1"/>
  <c r="C29" i="55" l="1"/>
  <c r="C31" i="55" s="1"/>
  <c r="H19" i="110" l="1"/>
  <c r="I19" i="110" s="1"/>
  <c r="I21" i="110" s="1"/>
</calcChain>
</file>

<file path=xl/sharedStrings.xml><?xml version="1.0" encoding="utf-8"?>
<sst xmlns="http://schemas.openxmlformats.org/spreadsheetml/2006/main" count="1159" uniqueCount="143">
  <si>
    <t>n=3</t>
  </si>
  <si>
    <t>n=4</t>
  </si>
  <si>
    <t>n=5</t>
  </si>
  <si>
    <t>n=6</t>
  </si>
  <si>
    <t>n=7</t>
  </si>
  <si>
    <t>n=8</t>
  </si>
  <si>
    <t>n=9</t>
  </si>
  <si>
    <t>-</t>
  </si>
  <si>
    <t>n=10-11</t>
  </si>
  <si>
    <t>n=15-17</t>
  </si>
  <si>
    <t>n=18-22</t>
  </si>
  <si>
    <t>n=23-29</t>
  </si>
  <si>
    <t>n=30-42</t>
  </si>
  <si>
    <t>n=43-66</t>
  </si>
  <si>
    <t>n=67-...</t>
  </si>
  <si>
    <t>n=12-14</t>
  </si>
  <si>
    <t>عدم پذیرش</t>
  </si>
  <si>
    <t>شاخص کیفیت حد بالا       یا شاخص کیفیت حد پایین</t>
  </si>
  <si>
    <t>درصد برآورد در حدود مشخصات</t>
  </si>
  <si>
    <t>گروه</t>
  </si>
  <si>
    <t xml:space="preserve">حداقل درصد مورد نیاز کار در محدوده مشخصات برای یک فاکتور پرداخت شده </t>
  </si>
  <si>
    <t>ضریب پرداخت</t>
  </si>
  <si>
    <t>10...11</t>
  </si>
  <si>
    <t>12…14</t>
  </si>
  <si>
    <t>15…17</t>
  </si>
  <si>
    <t>18…22</t>
  </si>
  <si>
    <t>23…29</t>
  </si>
  <si>
    <t>30…42</t>
  </si>
  <si>
    <t>43…66</t>
  </si>
  <si>
    <t>67…</t>
  </si>
  <si>
    <t>n</t>
  </si>
  <si>
    <t>+</t>
  </si>
  <si>
    <t>I</t>
  </si>
  <si>
    <t>II</t>
  </si>
  <si>
    <t>تراکم</t>
  </si>
  <si>
    <t>میانگین</t>
  </si>
  <si>
    <t>s</t>
  </si>
  <si>
    <t>USL</t>
  </si>
  <si>
    <t>LSL</t>
  </si>
  <si>
    <t>Qu</t>
  </si>
  <si>
    <t>Ql</t>
  </si>
  <si>
    <t>Pu</t>
  </si>
  <si>
    <t>Pl</t>
  </si>
  <si>
    <t>Pu+Pl-100</t>
  </si>
  <si>
    <t>ضخامت</t>
  </si>
  <si>
    <t>مقادیر مجاز</t>
  </si>
  <si>
    <t>موضوع عملیات</t>
  </si>
  <si>
    <t>مشخصه ها</t>
  </si>
  <si>
    <t>ضريب پرداخت تركيبي</t>
  </si>
  <si>
    <t>ضریب پرداخت مشخصه ضخامت</t>
  </si>
  <si>
    <t>R</t>
  </si>
  <si>
    <t>ضريب پرداخت هر مشخصه (z)</t>
  </si>
  <si>
    <t>(W) وزن</t>
  </si>
  <si>
    <t>ضریب پرداخت مشخصه تراکم</t>
  </si>
  <si>
    <t>تراکم لایه ها</t>
  </si>
  <si>
    <t>تراکم مشخصه</t>
  </si>
  <si>
    <r>
      <t>(N</t>
    </r>
    <r>
      <rPr>
        <vertAlign val="subscript"/>
        <sz val="10"/>
        <color rgb="FF000000"/>
        <rFont val="Arial"/>
        <family val="2"/>
        <scheme val="minor"/>
      </rPr>
      <t>p</t>
    </r>
    <r>
      <rPr>
        <sz val="10"/>
        <color rgb="FF000000"/>
        <rFont val="Arial"/>
        <family val="2"/>
        <scheme val="minor"/>
      </rPr>
      <t xml:space="preserve">) </t>
    </r>
    <r>
      <rPr>
        <sz val="10"/>
        <color rgb="FF000000"/>
        <rFont val="B Nazanin"/>
        <charset val="178"/>
      </rPr>
      <t>تعداد آزمایشات انجام شده</t>
    </r>
  </si>
  <si>
    <r>
      <t>(N</t>
    </r>
    <r>
      <rPr>
        <vertAlign val="subscript"/>
        <sz val="10"/>
        <color rgb="FF000000"/>
        <rFont val="Arial"/>
        <family val="2"/>
        <scheme val="minor"/>
      </rPr>
      <t>s</t>
    </r>
    <r>
      <rPr>
        <sz val="10"/>
        <color rgb="FF000000"/>
        <rFont val="Arial"/>
        <family val="2"/>
        <scheme val="minor"/>
      </rPr>
      <t xml:space="preserve">) </t>
    </r>
    <r>
      <rPr>
        <sz val="10"/>
        <color rgb="FF000000"/>
        <rFont val="B Nazanin"/>
        <charset val="178"/>
      </rPr>
      <t xml:space="preserve">تعداد آزمایشات طبق مشخصات فنی </t>
    </r>
  </si>
  <si>
    <t>ردیف</t>
  </si>
  <si>
    <t>مشخصات</t>
  </si>
  <si>
    <t>شروع</t>
  </si>
  <si>
    <t>پایان</t>
  </si>
  <si>
    <t>شماره لایه</t>
  </si>
  <si>
    <t>محل انجام آزمایش</t>
  </si>
  <si>
    <t>شماره درخواست</t>
  </si>
  <si>
    <t>تاریخ درخواست</t>
  </si>
  <si>
    <t>شماره نمونه</t>
  </si>
  <si>
    <t>شماره سریال شیت</t>
  </si>
  <si>
    <t>تاریخ شیت</t>
  </si>
  <si>
    <t>ضخامت لایه‌ها</t>
  </si>
  <si>
    <t>نتيجه آزمايش</t>
  </si>
  <si>
    <r>
      <t>وضعیت پذیرش (</t>
    </r>
    <r>
      <rPr>
        <sz val="10"/>
        <color rgb="FF000000"/>
        <rFont val="Times New Roman"/>
        <family val="1"/>
      </rPr>
      <t>√</t>
    </r>
    <r>
      <rPr>
        <sz val="10"/>
        <color rgb="FF000000"/>
        <rFont val="B Nazanin"/>
        <charset val="178"/>
      </rPr>
      <t>، ×)</t>
    </r>
  </si>
  <si>
    <t>مقدار مجاز</t>
  </si>
  <si>
    <t>درصد وزنی رد شده از بزرگترین الک</t>
  </si>
  <si>
    <t>درصد وزنی رد شده از الک 1 اینچ</t>
  </si>
  <si>
    <t>درصد وزنی رد شده از الک4</t>
  </si>
  <si>
    <t>درصد وزنی رد شده از الک10</t>
  </si>
  <si>
    <t>درصد وزنی رد شده از الک40</t>
  </si>
  <si>
    <t>درصد وزنی رد شده از الک200</t>
  </si>
  <si>
    <t>دامنه خمیری</t>
  </si>
  <si>
    <t>ارزش ماسه ای</t>
  </si>
  <si>
    <r>
      <t>(N</t>
    </r>
    <r>
      <rPr>
        <vertAlign val="subscript"/>
        <sz val="10"/>
        <color rgb="FF000000"/>
        <rFont val="Arial"/>
        <family val="2"/>
        <scheme val="minor"/>
      </rPr>
      <t>s</t>
    </r>
    <r>
      <rPr>
        <sz val="10"/>
        <color rgb="FF000000"/>
        <rFont val="Arial"/>
        <family val="2"/>
        <scheme val="minor"/>
      </rPr>
      <t xml:space="preserve">) </t>
    </r>
    <r>
      <rPr>
        <sz val="10"/>
        <color rgb="FF000000"/>
        <rFont val="B Nazanin"/>
        <charset val="178"/>
      </rPr>
      <t>تعداد آزمایشات طبق مشخصات فنی</t>
    </r>
  </si>
  <si>
    <t>درصد وزنی رد شده از الک3/8</t>
  </si>
  <si>
    <t>دانه بندی</t>
  </si>
  <si>
    <t>بزرگترین الک</t>
  </si>
  <si>
    <t>الک 1 اینچ</t>
  </si>
  <si>
    <t>3/8 اینچ</t>
  </si>
  <si>
    <t xml:space="preserve">الک 4 </t>
  </si>
  <si>
    <t>الک 10</t>
  </si>
  <si>
    <t>الک 40</t>
  </si>
  <si>
    <t>الک 200</t>
  </si>
  <si>
    <t>CBR</t>
  </si>
  <si>
    <t>(I رده)PF</t>
  </si>
  <si>
    <t>ضریب پرداخت مشخصه دانه بندی (بزرگترین الک)</t>
  </si>
  <si>
    <t>ضریب پرداخت مشخصه دانه بندی (الک 1 اینچ)</t>
  </si>
  <si>
    <t>ضریب پرداخت مشخصه دانه بندی (الک 3/8 اینچ)</t>
  </si>
  <si>
    <t>ضریب پرداخت مشخصه دانه بندی ( الک 200)</t>
  </si>
  <si>
    <t>ضریب پرداخت مشخصه دانه بندی (الک 40)</t>
  </si>
  <si>
    <t>ضریب پرداخت مشخصه دانه بندی ( الک 10)</t>
  </si>
  <si>
    <t>ضریب پرداخت مشخصه دانه بندی (الک 4)</t>
  </si>
  <si>
    <t xml:space="preserve"> III</t>
  </si>
  <si>
    <t>IV</t>
  </si>
  <si>
    <t xml:space="preserve">نوع دانه بندی </t>
  </si>
  <si>
    <t xml:space="preserve"> الک 10</t>
  </si>
  <si>
    <t xml:space="preserve"> الک 4</t>
  </si>
  <si>
    <t>الک 3/8</t>
  </si>
  <si>
    <t>III</t>
  </si>
  <si>
    <t>ضريب پرداخت اساس</t>
  </si>
  <si>
    <t>شکستگی</t>
  </si>
  <si>
    <t>ضریب پرداخت مشخصه دامنه خمیری</t>
  </si>
  <si>
    <t>ضریب پرداخت مشخصه ارزش ماسه ای</t>
  </si>
  <si>
    <t>ضریب پرداخت مشخصه شکستگی</t>
  </si>
  <si>
    <r>
      <t xml:space="preserve">ضریب پرداخت مشخصه </t>
    </r>
    <r>
      <rPr>
        <sz val="11"/>
        <color theme="1"/>
        <rFont val="B Nazanin"/>
        <charset val="178"/>
      </rPr>
      <t>CBR</t>
    </r>
  </si>
  <si>
    <t>V</t>
  </si>
  <si>
    <t>مشخصات لایه اساس</t>
  </si>
  <si>
    <t>نوع دانه بندی(اساس جدول شماره 1- 13 نشریه 101)</t>
  </si>
  <si>
    <t>کیلومتر بازه اساس</t>
  </si>
  <si>
    <t>پروژه مشمول بند 1-2-2</t>
  </si>
  <si>
    <t xml:space="preserve">پروژه مشمول بند 1-2-2 </t>
  </si>
  <si>
    <t>می باشد</t>
  </si>
  <si>
    <t>نمی باشد</t>
  </si>
  <si>
    <t>مقدار واقعی</t>
  </si>
  <si>
    <t>مقدار مشخصه</t>
  </si>
  <si>
    <t>نام پروژه:</t>
  </si>
  <si>
    <t>کارفرما:</t>
  </si>
  <si>
    <t>مشاور:</t>
  </si>
  <si>
    <t>مدیر طرح:</t>
  </si>
  <si>
    <t>پیمانکار:</t>
  </si>
  <si>
    <t>اساس</t>
  </si>
  <si>
    <t>حد نقصان 3 درصد</t>
  </si>
  <si>
    <t>شرط</t>
  </si>
  <si>
    <t>&lt;=</t>
  </si>
  <si>
    <t>&gt;=</t>
  </si>
  <si>
    <t>N1</t>
  </si>
  <si>
    <t>N2</t>
  </si>
  <si>
    <t>N</t>
  </si>
  <si>
    <t>N1-N2/N</t>
  </si>
  <si>
    <t>PF</t>
  </si>
  <si>
    <t>تعداد ق ق</t>
  </si>
  <si>
    <t>مقادیر کمتر</t>
  </si>
  <si>
    <t>حجم زیرقطعه (اساس) در صورت وضعیت (غیر تجمعی)- مترمکعب</t>
  </si>
  <si>
    <t>حجم اساس در صورت وضعیت (غیر تجمعی)- مترمکعب</t>
  </si>
  <si>
    <t>دستورالعمل ارزیابی کیفیت و مشخصات فنی عملیات اجرا شده (ضابطه شماره 773)- نسخه بازنگری شده منتهی به تاریخ 1400/11/22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</si>
</sst>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;@"/>
    <numFmt numFmtId="165" formatCode="0.0000"/>
    <numFmt numFmtId="166" formatCode="0.000"/>
  </numFmts>
  <fonts count="34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theme="1"/>
      <name val="B Nazanin"/>
      <charset val="178"/>
    </font>
    <font>
      <sz val="11"/>
      <color theme="1"/>
      <name val="Arial"/>
      <family val="2"/>
      <charset val="178"/>
      <scheme val="minor"/>
    </font>
    <font>
      <sz val="10"/>
      <color theme="1"/>
      <name val="B Nazanin"/>
      <charset val="178"/>
    </font>
    <font>
      <sz val="9"/>
      <color theme="1"/>
      <name val="B Nazanin"/>
      <charset val="178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B Nazanin"/>
      <charset val="178"/>
    </font>
    <font>
      <b/>
      <sz val="10"/>
      <color theme="1"/>
      <name val="B Nazanin"/>
      <charset val="178"/>
    </font>
    <font>
      <sz val="10"/>
      <color rgb="FF000000"/>
      <name val="Arial"/>
      <family val="2"/>
      <scheme val="minor"/>
    </font>
    <font>
      <vertAlign val="subscript"/>
      <sz val="10"/>
      <color rgb="FF000000"/>
      <name val="Arial"/>
      <family val="2"/>
      <scheme val="minor"/>
    </font>
    <font>
      <sz val="10"/>
      <color rgb="FF000000"/>
      <name val="B Nazanin"/>
      <charset val="178"/>
    </font>
    <font>
      <b/>
      <sz val="10"/>
      <color rgb="FF000000"/>
      <name val="B Nazanin"/>
      <charset val="178"/>
    </font>
    <font>
      <sz val="10"/>
      <color rgb="FF000000"/>
      <name val="Times New Roman"/>
      <family val="1"/>
    </font>
    <font>
      <b/>
      <sz val="11"/>
      <color theme="1"/>
      <name val="B Nazanin"/>
      <charset val="178"/>
    </font>
    <font>
      <sz val="10"/>
      <color rgb="FFFF0000"/>
      <name val="B Nazanin"/>
      <charset val="178"/>
    </font>
    <font>
      <sz val="14"/>
      <color rgb="FF000000"/>
      <name val="B Nazanin"/>
      <charset val="178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6" borderId="6" applyNumberFormat="0" applyAlignment="0" applyProtection="0"/>
    <xf numFmtId="0" fontId="11" fillId="6" borderId="5" applyNumberFormat="0" applyAlignment="0" applyProtection="0"/>
    <xf numFmtId="0" fontId="12" fillId="0" borderId="7" applyNumberFormat="0" applyFill="0" applyAlignment="0" applyProtection="0"/>
    <xf numFmtId="0" fontId="13" fillId="7" borderId="8" applyNumberFormat="0" applyAlignment="0" applyProtection="0"/>
    <xf numFmtId="0" fontId="14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0" fontId="1" fillId="0" borderId="0"/>
  </cellStyleXfs>
  <cellXfs count="163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36" borderId="1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8" fillId="36" borderId="1" xfId="0" applyFont="1" applyFill="1" applyBorder="1" applyAlignment="1">
      <alignment horizontal="center" vertical="center"/>
    </xf>
    <xf numFmtId="0" fontId="18" fillId="33" borderId="1" xfId="0" applyFont="1" applyFill="1" applyBorder="1" applyAlignment="1">
      <alignment horizontal="center" vertical="center"/>
    </xf>
    <xf numFmtId="0" fontId="29" fillId="42" borderId="1" xfId="0" applyFont="1" applyFill="1" applyBorder="1" applyAlignment="1">
      <alignment horizontal="right" vertical="center" wrapText="1" readingOrder="2"/>
    </xf>
    <xf numFmtId="0" fontId="0" fillId="0" borderId="1" xfId="0" applyBorder="1" applyAlignment="1">
      <alignment horizontal="center" vertical="center"/>
    </xf>
    <xf numFmtId="0" fontId="28" fillId="42" borderId="1" xfId="0" applyFont="1" applyFill="1" applyBorder="1" applyAlignment="1">
      <alignment vertical="center" wrapText="1"/>
    </xf>
    <xf numFmtId="0" fontId="29" fillId="36" borderId="1" xfId="0" applyFont="1" applyFill="1" applyBorder="1" applyAlignment="1">
      <alignment horizontal="right" vertical="center" wrapText="1" readingOrder="2"/>
    </xf>
    <xf numFmtId="0" fontId="28" fillId="36" borderId="1" xfId="0" applyFont="1" applyFill="1" applyBorder="1" applyAlignment="1">
      <alignment vertical="center" wrapText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22" fillId="0" borderId="1" xfId="0" applyFont="1" applyBorder="1" applyAlignment="1" applyProtection="1">
      <alignment horizontal="center"/>
      <protection hidden="1"/>
    </xf>
    <xf numFmtId="0" fontId="23" fillId="0" borderId="0" xfId="0" applyFont="1" applyAlignment="1" applyProtection="1">
      <alignment horizontal="center"/>
      <protection hidden="1"/>
    </xf>
    <xf numFmtId="0" fontId="18" fillId="0" borderId="11" xfId="0" applyFont="1" applyBorder="1" applyAlignment="1" applyProtection="1">
      <alignment horizontal="center"/>
      <protection hidden="1"/>
    </xf>
    <xf numFmtId="0" fontId="18" fillId="0" borderId="12" xfId="0" applyFont="1" applyBorder="1" applyAlignment="1" applyProtection="1">
      <alignment horizontal="center"/>
      <protection hidden="1"/>
    </xf>
    <xf numFmtId="0" fontId="18" fillId="0" borderId="14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18" fillId="0" borderId="13" xfId="0" applyFont="1" applyBorder="1" applyAlignment="1" applyProtection="1">
      <alignment horizontal="center"/>
      <protection hidden="1"/>
    </xf>
    <xf numFmtId="0" fontId="18" fillId="0" borderId="15" xfId="0" applyFont="1" applyBorder="1" applyAlignment="1" applyProtection="1">
      <alignment horizontal="center"/>
      <protection hidden="1"/>
    </xf>
    <xf numFmtId="0" fontId="18" fillId="0" borderId="15" xfId="0" applyFont="1" applyBorder="1" applyAlignment="1" applyProtection="1">
      <alignment horizontal="center"/>
      <protection hidden="1"/>
    </xf>
    <xf numFmtId="3" fontId="0" fillId="0" borderId="0" xfId="0" applyNumberFormat="1" applyAlignment="1" applyProtection="1">
      <alignment horizontal="center"/>
      <protection hidden="1"/>
    </xf>
    <xf numFmtId="0" fontId="20" fillId="0" borderId="13" xfId="0" applyFont="1" applyBorder="1" applyAlignment="1" applyProtection="1">
      <alignment horizontal="center"/>
      <protection hidden="1"/>
    </xf>
    <xf numFmtId="0" fontId="20" fillId="0" borderId="13" xfId="0" applyNumberFormat="1" applyFont="1" applyBorder="1" applyAlignment="1" applyProtection="1">
      <alignment horizontal="center"/>
      <protection hidden="1"/>
    </xf>
    <xf numFmtId="3" fontId="0" fillId="33" borderId="0" xfId="0" applyNumberFormat="1" applyFill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2" fontId="0" fillId="34" borderId="21" xfId="0" applyNumberFormat="1" applyFill="1" applyBorder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18" fillId="0" borderId="13" xfId="0" applyNumberFormat="1" applyFont="1" applyBorder="1" applyAlignment="1" applyProtection="1">
      <alignment horizontal="center"/>
      <protection hidden="1"/>
    </xf>
    <xf numFmtId="0" fontId="18" fillId="33" borderId="13" xfId="0" applyFont="1" applyFill="1" applyBorder="1" applyAlignment="1" applyProtection="1">
      <alignment horizontal="center"/>
      <protection hidden="1"/>
    </xf>
    <xf numFmtId="1" fontId="0" fillId="34" borderId="21" xfId="0" applyNumberFormat="1" applyFill="1" applyBorder="1" applyAlignment="1" applyProtection="1">
      <alignment horizontal="center"/>
      <protection hidden="1"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33" borderId="12" xfId="0" applyFont="1" applyFill="1" applyBorder="1" applyAlignment="1" applyProtection="1">
      <alignment horizontal="center"/>
      <protection hidden="1"/>
    </xf>
    <xf numFmtId="0" fontId="0" fillId="35" borderId="0" xfId="0" applyFill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/>
      <protection hidden="1"/>
    </xf>
    <xf numFmtId="0" fontId="18" fillId="0" borderId="1" xfId="0" applyFont="1" applyBorder="1" applyProtection="1">
      <protection hidden="1"/>
    </xf>
    <xf numFmtId="0" fontId="18" fillId="39" borderId="1" xfId="0" applyFont="1" applyFill="1" applyBorder="1" applyAlignment="1">
      <alignment horizontal="center" vertical="center"/>
    </xf>
    <xf numFmtId="0" fontId="0" fillId="39" borderId="1" xfId="0" applyFill="1" applyBorder="1" applyAlignment="1">
      <alignment horizontal="center" vertical="center"/>
    </xf>
    <xf numFmtId="0" fontId="28" fillId="39" borderId="1" xfId="0" applyFont="1" applyFill="1" applyBorder="1" applyAlignment="1">
      <alignment vertical="center" wrapText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8" fillId="36" borderId="1" xfId="0" applyFont="1" applyFill="1" applyBorder="1" applyAlignment="1" applyProtection="1">
      <alignment horizontal="center" wrapText="1" readingOrder="2"/>
      <protection hidden="1"/>
    </xf>
    <xf numFmtId="0" fontId="0" fillId="38" borderId="13" xfId="0" applyFill="1" applyBorder="1" applyAlignment="1" applyProtection="1">
      <alignment horizontal="center" vertical="center"/>
      <protection hidden="1"/>
    </xf>
    <xf numFmtId="0" fontId="18" fillId="37" borderId="13" xfId="0" applyFont="1" applyFill="1" applyBorder="1" applyAlignment="1" applyProtection="1">
      <alignment horizontal="center" vertical="center"/>
      <protection hidden="1"/>
    </xf>
    <xf numFmtId="0" fontId="28" fillId="36" borderId="1" xfId="0" applyFont="1" applyFill="1" applyBorder="1" applyAlignment="1" applyProtection="1">
      <alignment vertical="center" wrapText="1" readingOrder="2"/>
      <protection hidden="1"/>
    </xf>
    <xf numFmtId="0" fontId="18" fillId="33" borderId="1" xfId="0" applyFont="1" applyFill="1" applyBorder="1" applyAlignment="1" applyProtection="1">
      <alignment horizontal="center" vertical="center"/>
      <protection hidden="1"/>
    </xf>
    <xf numFmtId="0" fontId="0" fillId="38" borderId="1" xfId="0" applyFill="1" applyBorder="1" applyAlignment="1" applyProtection="1">
      <alignment horizontal="center" vertical="center"/>
      <protection hidden="1"/>
    </xf>
    <xf numFmtId="0" fontId="18" fillId="37" borderId="1" xfId="0" applyFont="1" applyFill="1" applyBorder="1" applyAlignment="1" applyProtection="1">
      <alignment horizontal="center" vertical="center"/>
      <protection hidden="1"/>
    </xf>
    <xf numFmtId="165" fontId="18" fillId="37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36" borderId="1" xfId="0" applyFill="1" applyBorder="1" applyAlignment="1" applyProtection="1">
      <alignment horizontal="center" vertical="center"/>
      <protection hidden="1"/>
    </xf>
    <xf numFmtId="166" fontId="18" fillId="37" borderId="1" xfId="0" applyNumberFormat="1" applyFont="1" applyFill="1" applyBorder="1" applyAlignment="1" applyProtection="1">
      <alignment horizontal="center" vertical="center"/>
      <protection hidden="1"/>
    </xf>
    <xf numFmtId="0" fontId="0" fillId="38" borderId="11" xfId="0" applyFill="1" applyBorder="1" applyAlignment="1" applyProtection="1">
      <alignment horizontal="center" vertical="center"/>
      <protection hidden="1"/>
    </xf>
    <xf numFmtId="0" fontId="18" fillId="37" borderId="11" xfId="0" applyFont="1" applyFill="1" applyBorder="1" applyAlignment="1" applyProtection="1">
      <alignment horizontal="center" vertical="center"/>
      <protection hidden="1"/>
    </xf>
    <xf numFmtId="164" fontId="22" fillId="40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20" fillId="41" borderId="1" xfId="0" applyFont="1" applyFill="1" applyBorder="1" applyAlignment="1" applyProtection="1">
      <alignment horizontal="center" vertical="center"/>
      <protection hidden="1"/>
    </xf>
    <xf numFmtId="166" fontId="20" fillId="41" borderId="1" xfId="0" applyNumberFormat="1" applyFont="1" applyFill="1" applyBorder="1" applyAlignment="1" applyProtection="1">
      <alignment horizontal="center" vertical="center"/>
      <protection hidden="1"/>
    </xf>
    <xf numFmtId="0" fontId="28" fillId="36" borderId="13" xfId="0" applyFont="1" applyFill="1" applyBorder="1" applyAlignment="1">
      <alignment horizontal="center" vertical="center" wrapText="1" readingOrder="2"/>
    </xf>
    <xf numFmtId="0" fontId="28" fillId="36" borderId="13" xfId="0" applyFont="1" applyFill="1" applyBorder="1" applyAlignment="1">
      <alignment vertical="center" wrapText="1" readingOrder="2"/>
    </xf>
    <xf numFmtId="0" fontId="0" fillId="33" borderId="1" xfId="0" applyFill="1" applyBorder="1" applyAlignment="1">
      <alignment horizontal="center" vertical="center"/>
    </xf>
    <xf numFmtId="0" fontId="28" fillId="33" borderId="1" xfId="0" applyFont="1" applyFill="1" applyBorder="1" applyAlignment="1">
      <alignment vertical="center" wrapText="1"/>
    </xf>
    <xf numFmtId="164" fontId="20" fillId="41" borderId="1" xfId="0" applyNumberFormat="1" applyFont="1" applyFill="1" applyBorder="1" applyAlignment="1" applyProtection="1">
      <alignment horizontal="center" vertical="center" wrapText="1" readingOrder="2"/>
      <protection locked="0"/>
    </xf>
    <xf numFmtId="0" fontId="0" fillId="38" borderId="1" xfId="0" applyFill="1" applyBorder="1" applyAlignment="1">
      <alignment horizontal="center"/>
    </xf>
    <xf numFmtId="0" fontId="0" fillId="37" borderId="1" xfId="0" applyFill="1" applyBorder="1" applyAlignment="1">
      <alignment horizontal="center"/>
    </xf>
    <xf numFmtId="0" fontId="0" fillId="38" borderId="1" xfId="0" applyFill="1" applyBorder="1" applyAlignment="1" applyProtection="1">
      <alignment horizontal="center"/>
      <protection hidden="1"/>
    </xf>
    <xf numFmtId="0" fontId="0" fillId="38" borderId="18" xfId="0" applyFill="1" applyBorder="1" applyAlignment="1" applyProtection="1">
      <alignment horizontal="center" vertical="center"/>
      <protection hidden="1"/>
    </xf>
    <xf numFmtId="0" fontId="18" fillId="37" borderId="20" xfId="0" applyFont="1" applyFill="1" applyBorder="1" applyAlignment="1" applyProtection="1">
      <alignment horizontal="center" vertical="center"/>
      <protection hidden="1"/>
    </xf>
    <xf numFmtId="0" fontId="18" fillId="0" borderId="16" xfId="0" applyFont="1" applyBorder="1" applyAlignment="1" applyProtection="1">
      <alignment horizontal="center"/>
      <protection hidden="1"/>
    </xf>
    <xf numFmtId="0" fontId="18" fillId="0" borderId="15" xfId="0" applyFon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18" fillId="0" borderId="0" xfId="0" applyFont="1" applyAlignment="1" applyProtection="1">
      <alignment horizontal="center"/>
      <protection hidden="1"/>
    </xf>
    <xf numFmtId="0" fontId="18" fillId="0" borderId="22" xfId="0" applyFont="1" applyBorder="1" applyAlignment="1" applyProtection="1">
      <alignment horizontal="center"/>
      <protection hidden="1"/>
    </xf>
    <xf numFmtId="0" fontId="18" fillId="0" borderId="24" xfId="0" applyFont="1" applyBorder="1" applyAlignment="1" applyProtection="1">
      <alignment horizontal="center"/>
      <protection hidden="1"/>
    </xf>
    <xf numFmtId="0" fontId="0" fillId="0" borderId="1" xfId="0" applyBorder="1" applyAlignment="1" applyProtection="1">
      <protection hidden="1"/>
    </xf>
    <xf numFmtId="0" fontId="28" fillId="42" borderId="1" xfId="0" applyFont="1" applyFill="1" applyBorder="1" applyAlignment="1">
      <alignment horizontal="center" vertical="center" wrapText="1"/>
    </xf>
    <xf numFmtId="0" fontId="28" fillId="33" borderId="1" xfId="0" applyFont="1" applyFill="1" applyBorder="1" applyAlignment="1">
      <alignment horizontal="center" vertical="center" wrapText="1"/>
    </xf>
    <xf numFmtId="0" fontId="32" fillId="33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33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20" fillId="41" borderId="1" xfId="0" applyFont="1" applyFill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20" fillId="0" borderId="22" xfId="0" applyFont="1" applyBorder="1" applyAlignment="1" applyProtection="1">
      <alignment horizontal="center" vertical="top"/>
      <protection hidden="1"/>
    </xf>
    <xf numFmtId="0" fontId="21" fillId="0" borderId="16" xfId="0" applyFont="1" applyBorder="1" applyAlignment="1" applyProtection="1">
      <alignment horizontal="center" vertical="top"/>
      <protection hidden="1"/>
    </xf>
    <xf numFmtId="164" fontId="20" fillId="33" borderId="18" xfId="0" applyNumberFormat="1" applyFont="1" applyFill="1" applyBorder="1" applyAlignment="1" applyProtection="1">
      <alignment horizontal="right" vertical="center" wrapText="1" readingOrder="2"/>
      <protection locked="0"/>
    </xf>
    <xf numFmtId="164" fontId="20" fillId="33" borderId="19" xfId="0" applyNumberFormat="1" applyFont="1" applyFill="1" applyBorder="1" applyAlignment="1" applyProtection="1">
      <alignment horizontal="right" vertical="center" wrapText="1" readingOrder="2"/>
      <protection locked="0"/>
    </xf>
    <xf numFmtId="164" fontId="20" fillId="33" borderId="20" xfId="0" applyNumberFormat="1" applyFont="1" applyFill="1" applyBorder="1" applyAlignment="1" applyProtection="1">
      <alignment horizontal="right" vertical="center" wrapText="1" readingOrder="2"/>
      <protection locked="0"/>
    </xf>
    <xf numFmtId="0" fontId="20" fillId="41" borderId="11" xfId="0" applyFont="1" applyFill="1" applyBorder="1" applyAlignment="1" applyProtection="1">
      <alignment horizontal="center" vertical="center"/>
      <protection hidden="1"/>
    </xf>
    <xf numFmtId="0" fontId="20" fillId="41" borderId="12" xfId="0" applyFont="1" applyFill="1" applyBorder="1" applyAlignment="1" applyProtection="1">
      <alignment horizontal="center" vertical="center"/>
      <protection hidden="1"/>
    </xf>
    <xf numFmtId="0" fontId="20" fillId="41" borderId="13" xfId="0" applyFont="1" applyFill="1" applyBorder="1" applyAlignment="1" applyProtection="1">
      <alignment horizontal="center" vertical="center"/>
      <protection hidden="1"/>
    </xf>
    <xf numFmtId="0" fontId="20" fillId="41" borderId="18" xfId="0" applyFont="1" applyFill="1" applyBorder="1" applyAlignment="1" applyProtection="1">
      <alignment horizontal="center"/>
      <protection hidden="1"/>
    </xf>
    <xf numFmtId="0" fontId="20" fillId="41" borderId="20" xfId="0" applyFont="1" applyFill="1" applyBorder="1" applyAlignment="1" applyProtection="1">
      <alignment horizontal="center"/>
      <protection hidden="1"/>
    </xf>
    <xf numFmtId="0" fontId="20" fillId="41" borderId="1" xfId="0" applyFont="1" applyFill="1" applyBorder="1" applyAlignment="1" applyProtection="1">
      <alignment horizontal="center"/>
      <protection hidden="1"/>
    </xf>
    <xf numFmtId="0" fontId="31" fillId="34" borderId="15" xfId="0" applyFont="1" applyFill="1" applyBorder="1" applyAlignment="1">
      <alignment horizontal="center" vertical="center"/>
    </xf>
    <xf numFmtId="0" fontId="21" fillId="41" borderId="1" xfId="0" applyFont="1" applyFill="1" applyBorder="1" applyAlignment="1" applyProtection="1">
      <alignment horizontal="center"/>
      <protection hidden="1"/>
    </xf>
    <xf numFmtId="0" fontId="25" fillId="40" borderId="13" xfId="0" applyFont="1" applyFill="1" applyBorder="1" applyAlignment="1" applyProtection="1">
      <alignment horizontal="center" vertical="center" readingOrder="2"/>
      <protection hidden="1"/>
    </xf>
    <xf numFmtId="0" fontId="25" fillId="40" borderId="1" xfId="0" applyFont="1" applyFill="1" applyBorder="1" applyAlignment="1" applyProtection="1">
      <alignment horizontal="center" vertical="center" readingOrder="2"/>
      <protection hidden="1"/>
    </xf>
    <xf numFmtId="166" fontId="31" fillId="39" borderId="13" xfId="0" applyNumberFormat="1" applyFont="1" applyFill="1" applyBorder="1" applyAlignment="1" applyProtection="1">
      <alignment horizontal="center" vertical="center"/>
      <protection hidden="1"/>
    </xf>
    <xf numFmtId="166" fontId="31" fillId="39" borderId="1" xfId="0" applyNumberFormat="1" applyFont="1" applyFill="1" applyBorder="1" applyAlignment="1" applyProtection="1">
      <alignment horizontal="center" vertical="center"/>
      <protection hidden="1"/>
    </xf>
    <xf numFmtId="164" fontId="20" fillId="40" borderId="22" xfId="0" applyNumberFormat="1" applyFont="1" applyFill="1" applyBorder="1" applyAlignment="1" applyProtection="1">
      <alignment horizontal="center" vertical="center" wrapText="1" readingOrder="2"/>
      <protection hidden="1"/>
    </xf>
    <xf numFmtId="164" fontId="20" fillId="40" borderId="23" xfId="0" applyNumberFormat="1" applyFont="1" applyFill="1" applyBorder="1" applyAlignment="1" applyProtection="1">
      <alignment horizontal="center" vertical="center" wrapText="1" readingOrder="2"/>
      <protection hidden="1"/>
    </xf>
    <xf numFmtId="164" fontId="20" fillId="40" borderId="16" xfId="0" applyNumberFormat="1" applyFont="1" applyFill="1" applyBorder="1" applyAlignment="1" applyProtection="1">
      <alignment horizontal="center" vertical="center" wrapText="1" readingOrder="2"/>
      <protection hidden="1"/>
    </xf>
    <xf numFmtId="164" fontId="20" fillId="40" borderId="17" xfId="0" applyNumberFormat="1" applyFont="1" applyFill="1" applyBorder="1" applyAlignment="1" applyProtection="1">
      <alignment horizontal="center" vertical="center" wrapText="1" readingOrder="2"/>
      <protection hidden="1"/>
    </xf>
    <xf numFmtId="164" fontId="20" fillId="41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18" fillId="34" borderId="19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28" fillId="36" borderId="1" xfId="0" applyFont="1" applyFill="1" applyBorder="1" applyAlignment="1">
      <alignment horizontal="center" vertical="center" wrapText="1" readingOrder="2"/>
    </xf>
    <xf numFmtId="0" fontId="29" fillId="36" borderId="1" xfId="0" applyFont="1" applyFill="1" applyBorder="1" applyAlignment="1">
      <alignment horizontal="center" vertical="center" wrapText="1" readingOrder="2"/>
    </xf>
    <xf numFmtId="0" fontId="28" fillId="36" borderId="1" xfId="0" applyFont="1" applyFill="1" applyBorder="1" applyAlignment="1">
      <alignment horizontal="center" vertical="center" textRotation="90" readingOrder="2"/>
    </xf>
    <xf numFmtId="0" fontId="28" fillId="36" borderId="18" xfId="0" applyFont="1" applyFill="1" applyBorder="1" applyAlignment="1">
      <alignment horizontal="center" vertical="center" wrapText="1"/>
    </xf>
    <xf numFmtId="0" fontId="28" fillId="36" borderId="19" xfId="0" applyFont="1" applyFill="1" applyBorder="1" applyAlignment="1">
      <alignment horizontal="center" vertical="center" wrapText="1"/>
    </xf>
    <xf numFmtId="0" fontId="28" fillId="36" borderId="20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center" vertical="center"/>
    </xf>
    <xf numFmtId="0" fontId="26" fillId="36" borderId="18" xfId="0" applyFont="1" applyFill="1" applyBorder="1" applyAlignment="1">
      <alignment horizontal="center" vertical="center" wrapText="1"/>
    </xf>
    <xf numFmtId="0" fontId="26" fillId="36" borderId="19" xfId="0" applyFont="1" applyFill="1" applyBorder="1" applyAlignment="1">
      <alignment horizontal="center" vertical="center" wrapText="1"/>
    </xf>
    <xf numFmtId="0" fontId="26" fillId="36" borderId="2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28" fillId="36" borderId="1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28" fillId="36" borderId="11" xfId="0" applyFont="1" applyFill="1" applyBorder="1" applyAlignment="1">
      <alignment horizontal="center" vertical="center" wrapText="1"/>
    </xf>
    <xf numFmtId="0" fontId="28" fillId="36" borderId="12" xfId="0" applyFont="1" applyFill="1" applyBorder="1" applyAlignment="1">
      <alignment horizontal="center" vertical="center" wrapText="1"/>
    </xf>
    <xf numFmtId="0" fontId="28" fillId="36" borderId="13" xfId="0" applyFont="1" applyFill="1" applyBorder="1" applyAlignment="1">
      <alignment horizontal="center" vertical="center" wrapText="1"/>
    </xf>
    <xf numFmtId="0" fontId="28" fillId="36" borderId="11" xfId="0" applyFont="1" applyFill="1" applyBorder="1" applyAlignment="1">
      <alignment horizontal="center" vertical="center" textRotation="90"/>
    </xf>
    <xf numFmtId="0" fontId="28" fillId="36" borderId="12" xfId="0" applyFont="1" applyFill="1" applyBorder="1" applyAlignment="1">
      <alignment horizontal="center" vertical="center" textRotation="90"/>
    </xf>
    <xf numFmtId="0" fontId="28" fillId="36" borderId="13" xfId="0" applyFont="1" applyFill="1" applyBorder="1" applyAlignment="1">
      <alignment horizontal="center" vertical="center" textRotation="90"/>
    </xf>
    <xf numFmtId="0" fontId="29" fillId="36" borderId="1" xfId="0" applyFont="1" applyFill="1" applyBorder="1" applyAlignment="1">
      <alignment horizontal="center" vertical="center" wrapText="1"/>
    </xf>
    <xf numFmtId="0" fontId="26" fillId="36" borderId="1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/>
    </xf>
    <xf numFmtId="0" fontId="29" fillId="36" borderId="18" xfId="0" applyFont="1" applyFill="1" applyBorder="1" applyAlignment="1">
      <alignment horizontal="center" vertical="center" wrapText="1"/>
    </xf>
    <xf numFmtId="0" fontId="29" fillId="36" borderId="19" xfId="0" applyFont="1" applyFill="1" applyBorder="1" applyAlignment="1">
      <alignment horizontal="center" vertical="center" wrapText="1"/>
    </xf>
    <xf numFmtId="0" fontId="29" fillId="36" borderId="20" xfId="0" applyFont="1" applyFill="1" applyBorder="1" applyAlignment="1">
      <alignment horizontal="center" vertical="center" wrapText="1"/>
    </xf>
    <xf numFmtId="0" fontId="28" fillId="36" borderId="1" xfId="0" applyFont="1" applyFill="1" applyBorder="1" applyAlignment="1">
      <alignment horizontal="center" vertical="center" textRotation="90"/>
    </xf>
    <xf numFmtId="0" fontId="20" fillId="0" borderId="1" xfId="0" applyFont="1" applyBorder="1" applyAlignment="1" applyProtection="1">
      <alignment horizontal="center" vertical="center"/>
      <protection hidden="1"/>
    </xf>
    <xf numFmtId="0" fontId="18" fillId="0" borderId="18" xfId="0" applyFont="1" applyBorder="1" applyAlignment="1" applyProtection="1">
      <alignment horizontal="center"/>
      <protection hidden="1"/>
    </xf>
    <xf numFmtId="0" fontId="18" fillId="0" borderId="19" xfId="0" applyFont="1" applyBorder="1" applyAlignment="1" applyProtection="1">
      <alignment horizontal="center"/>
      <protection hidden="1"/>
    </xf>
    <xf numFmtId="0" fontId="18" fillId="0" borderId="20" xfId="0" applyFont="1" applyBorder="1" applyAlignment="1" applyProtection="1">
      <alignment horizontal="center"/>
      <protection hidden="1"/>
    </xf>
    <xf numFmtId="0" fontId="18" fillId="0" borderId="1" xfId="0" applyFont="1" applyBorder="1" applyAlignment="1" applyProtection="1">
      <alignment horizontal="center" wrapText="1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43" borderId="1" xfId="0" applyFill="1" applyBorder="1" applyAlignment="1" applyProtection="1">
      <alignment horizontal="center"/>
      <protection hidden="1"/>
    </xf>
    <xf numFmtId="0" fontId="24" fillId="38" borderId="1" xfId="0" applyFont="1" applyFill="1" applyBorder="1" applyAlignment="1" applyProtection="1">
      <alignment horizontal="center" vertical="center" wrapText="1"/>
      <protection hidden="1"/>
    </xf>
    <xf numFmtId="0" fontId="18" fillId="38" borderId="1" xfId="0" applyFont="1" applyFill="1" applyBorder="1" applyAlignment="1" applyProtection="1">
      <alignment horizontal="center" vertical="center" wrapText="1"/>
      <protection hidden="1"/>
    </xf>
    <xf numFmtId="0" fontId="24" fillId="38" borderId="18" xfId="0" applyFont="1" applyFill="1" applyBorder="1" applyAlignment="1" applyProtection="1">
      <alignment horizontal="center" vertical="center" wrapText="1"/>
      <protection hidden="1"/>
    </xf>
    <xf numFmtId="0" fontId="24" fillId="38" borderId="20" xfId="0" applyFont="1" applyFill="1" applyBorder="1" applyAlignment="1" applyProtection="1">
      <alignment horizontal="center" vertical="center" wrapText="1"/>
      <protection hidden="1"/>
    </xf>
    <xf numFmtId="0" fontId="0" fillId="43" borderId="18" xfId="0" applyFill="1" applyBorder="1" applyAlignment="1" applyProtection="1">
      <alignment horizontal="center"/>
      <protection hidden="1"/>
    </xf>
    <xf numFmtId="0" fontId="0" fillId="43" borderId="20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164" fontId="20" fillId="40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0" fillId="40" borderId="1" xfId="0" applyFill="1" applyBorder="1" applyAlignment="1" applyProtection="1">
      <alignment horizontal="center" vertical="center"/>
      <protection hidden="1"/>
    </xf>
    <xf numFmtId="164" fontId="20" fillId="40" borderId="1" xfId="0" applyNumberFormat="1" applyFont="1" applyFill="1" applyBorder="1" applyAlignment="1" applyProtection="1">
      <alignment horizontal="center" vertical="center" wrapText="1" readingOrder="1"/>
      <protection hidden="1"/>
    </xf>
    <xf numFmtId="0" fontId="20" fillId="40" borderId="1" xfId="0" applyFont="1" applyFill="1" applyBorder="1" applyAlignment="1" applyProtection="1">
      <alignment horizontal="center" vertical="center" readingOrder="2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31" fillId="34" borderId="15" xfId="0" applyFont="1" applyFill="1" applyBorder="1" applyAlignment="1" applyProtection="1">
      <alignment horizontal="center" vertical="center"/>
      <protection hidden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rmal 3 2" xfId="44" xr:uid="{00000000-0005-0000-0000-000026000000}"/>
    <cellStyle name="Normal 4" xfId="43" xr:uid="{00000000-0005-0000-0000-000027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Medium9"/>
  <colors>
    <mruColors>
      <color rgb="FF007434"/>
      <color rgb="FFDCFFFF"/>
      <color rgb="FFDC0000"/>
      <color rgb="FF6BA42C"/>
      <color rgb="FF009646"/>
      <color rgb="FF009650"/>
      <color rgb="FF009628"/>
      <color rgb="FF005028"/>
      <color rgb="FFC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9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9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9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9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9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A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A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A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A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A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B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B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B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B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B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C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C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C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C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C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D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D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D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D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D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E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E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E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E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E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F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F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F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F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F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0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0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0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0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0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1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1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1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1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1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2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20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2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1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3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20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3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4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20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4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5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20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5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6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20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6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7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20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7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9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20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9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A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A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A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A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A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B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B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B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B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B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C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20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C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E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E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E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E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E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1133475</xdr:colOff>
      <xdr:row>1</xdr:row>
      <xdr:rowOff>3411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C87F501-D793-4745-A1C5-A7247365AA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0013100" y="0"/>
          <a:ext cx="8458200" cy="622536"/>
        </a:xfrm>
        <a:prstGeom prst="rect">
          <a:avLst/>
        </a:prstGeom>
      </xdr:spPr>
    </xdr:pic>
    <xdr:clientData/>
  </xdr:twoCellAnchor>
  <xdr:twoCellAnchor>
    <xdr:from>
      <xdr:col>1</xdr:col>
      <xdr:colOff>609599</xdr:colOff>
      <xdr:row>0</xdr:row>
      <xdr:rowOff>0</xdr:rowOff>
    </xdr:from>
    <xdr:to>
      <xdr:col>7</xdr:col>
      <xdr:colOff>1152524</xdr:colOff>
      <xdr:row>0</xdr:row>
      <xdr:rowOff>540726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E6C0F01-E475-4908-8B61-AAA667059145}"/>
            </a:ext>
          </a:extLst>
        </xdr:cNvPr>
        <xdr:cNvSpPr txBox="1"/>
      </xdr:nvSpPr>
      <xdr:spPr>
        <a:xfrm>
          <a:off x="11231756176" y="0"/>
          <a:ext cx="5210175" cy="5407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4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اساس در</a:t>
          </a:r>
          <a:r>
            <a:rPr lang="fa-IR" sz="1400" baseline="0">
              <a:solidFill>
                <a:schemeClr val="bg1"/>
              </a:solidFill>
              <a:cs typeface="B Titr" panose="00000700000000000000" pitchFamily="2" charset="-78"/>
            </a:rPr>
            <a:t> سایر انواع </a:t>
          </a:r>
          <a:r>
            <a:rPr lang="fa-IR" sz="1400">
              <a:solidFill>
                <a:schemeClr val="bg1"/>
              </a:solidFill>
              <a:cs typeface="B Titr" panose="00000700000000000000" pitchFamily="2" charset="-78"/>
            </a:rPr>
            <a:t>راه ها</a:t>
          </a:r>
          <a:endParaRPr lang="en-US" sz="14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F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F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F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F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F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0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0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0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0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0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1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1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1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1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1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300-000002000000}"/>
                </a:ext>
              </a:extLst>
            </xdr:cNvPr>
            <xdr:cNvSpPr txBox="1"/>
          </xdr:nvSpPr>
          <xdr:spPr>
            <a:xfrm>
              <a:off x="9983187307" y="2047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83187307" y="2047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300-000003000000}"/>
                </a:ext>
              </a:extLst>
            </xdr:cNvPr>
            <xdr:cNvSpPr txBox="1"/>
          </xdr:nvSpPr>
          <xdr:spPr>
            <a:xfrm>
              <a:off x="9981726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81726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300-000004000000}"/>
                </a:ext>
              </a:extLst>
            </xdr:cNvPr>
            <xdr:cNvSpPr txBox="1"/>
          </xdr:nvSpPr>
          <xdr:spPr>
            <a:xfrm>
              <a:off x="9977294625" y="404812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7294625" y="404812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300-000005000000}"/>
                </a:ext>
              </a:extLst>
            </xdr:cNvPr>
            <xdr:cNvSpPr txBox="1"/>
          </xdr:nvSpPr>
          <xdr:spPr>
            <a:xfrm>
              <a:off x="9969985657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69985657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300-000006000000}"/>
                </a:ext>
              </a:extLst>
            </xdr:cNvPr>
            <xdr:cNvSpPr txBox="1"/>
          </xdr:nvSpPr>
          <xdr:spPr>
            <a:xfrm>
              <a:off x="9976761224" y="85725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6761224" y="85725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4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4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4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4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4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600-000002000000}"/>
                </a:ext>
              </a:extLst>
            </xdr:cNvPr>
            <xdr:cNvSpPr txBox="1"/>
          </xdr:nvSpPr>
          <xdr:spPr>
            <a:xfrm>
              <a:off x="99772818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2818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600-000003000000}"/>
                </a:ext>
              </a:extLst>
            </xdr:cNvPr>
            <xdr:cNvSpPr txBox="1"/>
          </xdr:nvSpPr>
          <xdr:spPr>
            <a:xfrm>
              <a:off x="99758211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8211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600-000004000000}"/>
                </a:ext>
              </a:extLst>
            </xdr:cNvPr>
            <xdr:cNvSpPr txBox="1"/>
          </xdr:nvSpPr>
          <xdr:spPr>
            <a:xfrm>
              <a:off x="99713891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3891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600-000005000000}"/>
                </a:ext>
              </a:extLst>
            </xdr:cNvPr>
            <xdr:cNvSpPr txBox="1"/>
          </xdr:nvSpPr>
          <xdr:spPr>
            <a:xfrm>
              <a:off x="99709857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09857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600-000006000000}"/>
                </a:ext>
              </a:extLst>
            </xdr:cNvPr>
            <xdr:cNvSpPr txBox="1"/>
          </xdr:nvSpPr>
          <xdr:spPr>
            <a:xfrm>
              <a:off x="99708271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8271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7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7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7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7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7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8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20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8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9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20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9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A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20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A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20</xdr:col>
      <xdr:colOff>666750</xdr:colOff>
      <xdr:row>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04B898B-BA7F-4B0B-90CE-24FEC8994C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55364821" y="0"/>
          <a:ext cx="15103929" cy="721179"/>
        </a:xfrm>
        <a:prstGeom prst="rect">
          <a:avLst/>
        </a:prstGeom>
      </xdr:spPr>
    </xdr:pic>
    <xdr:clientData/>
  </xdr:twoCellAnchor>
  <xdr:twoCellAnchor>
    <xdr:from>
      <xdr:col>3</xdr:col>
      <xdr:colOff>372892</xdr:colOff>
      <xdr:row>0</xdr:row>
      <xdr:rowOff>69020</xdr:rowOff>
    </xdr:from>
    <xdr:to>
      <xdr:col>17</xdr:col>
      <xdr:colOff>271961</xdr:colOff>
      <xdr:row>0</xdr:row>
      <xdr:rowOff>593585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310E02C-A0D7-481F-A84E-112A03689E0A}"/>
            </a:ext>
          </a:extLst>
        </xdr:cNvPr>
        <xdr:cNvSpPr txBox="1"/>
      </xdr:nvSpPr>
      <xdr:spPr>
        <a:xfrm>
          <a:off x="10132946914" y="69020"/>
          <a:ext cx="9209757" cy="5245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6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اساس در سایر</a:t>
          </a:r>
          <a:r>
            <a:rPr lang="fa-IR" sz="1600" baseline="0">
              <a:solidFill>
                <a:schemeClr val="bg1"/>
              </a:solidFill>
              <a:cs typeface="B Titr" panose="00000700000000000000" pitchFamily="2" charset="-78"/>
            </a:rPr>
            <a:t> انواع راه</a:t>
          </a:r>
          <a:r>
            <a:rPr lang="fa-IR" sz="1600">
              <a:solidFill>
                <a:schemeClr val="bg1"/>
              </a:solidFill>
              <a:cs typeface="B Titr" panose="00000700000000000000" pitchFamily="2" charset="-78"/>
            </a:rPr>
            <a:t> ها</a:t>
          </a:r>
          <a:endParaRPr lang="en-US" sz="16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B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20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B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661147</xdr:colOff>
      <xdr:row>1</xdr:row>
      <xdr:rowOff>13606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10772C0-5DDF-451A-8633-1038E55B5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70788118" y="0"/>
          <a:ext cx="11486029" cy="685959"/>
        </a:xfrm>
        <a:prstGeom prst="rect">
          <a:avLst/>
        </a:prstGeom>
      </xdr:spPr>
    </xdr:pic>
    <xdr:clientData/>
  </xdr:twoCellAnchor>
  <xdr:twoCellAnchor>
    <xdr:from>
      <xdr:col>2</xdr:col>
      <xdr:colOff>408214</xdr:colOff>
      <xdr:row>0</xdr:row>
      <xdr:rowOff>69020</xdr:rowOff>
    </xdr:from>
    <xdr:to>
      <xdr:col>13</xdr:col>
      <xdr:colOff>312964</xdr:colOff>
      <xdr:row>1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7E4D07E-EEA7-40E6-BE53-6FBE634D6CA8}"/>
            </a:ext>
          </a:extLst>
        </xdr:cNvPr>
        <xdr:cNvSpPr txBox="1"/>
      </xdr:nvSpPr>
      <xdr:spPr>
        <a:xfrm>
          <a:off x="10023307179" y="69020"/>
          <a:ext cx="7089321" cy="5977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6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اساس در سایر انواع راه ها</a:t>
          </a:r>
          <a:endParaRPr lang="en-US" sz="16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657225</xdr:colOff>
      <xdr:row>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27AEE32-B8E0-4CD4-90A3-0CCED7CAED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83203675" y="0"/>
          <a:ext cx="9344025" cy="533400"/>
        </a:xfrm>
        <a:prstGeom prst="rect">
          <a:avLst/>
        </a:prstGeom>
      </xdr:spPr>
    </xdr:pic>
    <xdr:clientData/>
  </xdr:twoCellAnchor>
  <xdr:twoCellAnchor>
    <xdr:from>
      <xdr:col>2</xdr:col>
      <xdr:colOff>33457</xdr:colOff>
      <xdr:row>0</xdr:row>
      <xdr:rowOff>49971</xdr:rowOff>
    </xdr:from>
    <xdr:to>
      <xdr:col>10</xdr:col>
      <xdr:colOff>582706</xdr:colOff>
      <xdr:row>0</xdr:row>
      <xdr:rowOff>504265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DAA5F2B-1AC4-4A00-A723-542879BFF5DF}"/>
            </a:ext>
          </a:extLst>
        </xdr:cNvPr>
        <xdr:cNvSpPr txBox="1"/>
      </xdr:nvSpPr>
      <xdr:spPr>
        <a:xfrm>
          <a:off x="9907613647" y="49971"/>
          <a:ext cx="5692749" cy="4542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6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اساس در آزادراه ها</a:t>
          </a:r>
          <a:endParaRPr lang="en-US" sz="16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6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6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6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6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6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7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7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7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7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7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8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8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8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8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8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9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0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2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3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4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5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26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27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28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29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0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K54"/>
  <sheetViews>
    <sheetView rightToLeft="1" workbookViewId="0">
      <selection activeCell="L13" sqref="L13"/>
    </sheetView>
  </sheetViews>
  <sheetFormatPr defaultColWidth="9.125" defaultRowHeight="14.25" x14ac:dyDescent="0.2"/>
  <cols>
    <col min="1" max="14" width="9.125" style="13"/>
    <col min="15" max="15" width="9.125" style="37"/>
    <col min="16" max="16" width="9.125" style="13"/>
    <col min="17" max="17" width="19.25" style="13" bestFit="1" customWidth="1"/>
    <col min="18" max="19" width="9.125" style="13"/>
    <col min="20" max="21" width="0" style="13" hidden="1" customWidth="1"/>
    <col min="22" max="22" width="7" style="13" customWidth="1"/>
    <col min="23" max="36" width="4.375" style="13" customWidth="1"/>
    <col min="37" max="37" width="9.125" style="13"/>
    <col min="38" max="16384" width="9.125" style="1"/>
  </cols>
  <sheetData>
    <row r="1" spans="1:37" s="2" customFormat="1" ht="18" thickBot="1" x14ac:dyDescent="0.45">
      <c r="A1" s="24"/>
      <c r="B1" s="25" t="s">
        <v>29</v>
      </c>
      <c r="C1" s="25" t="s">
        <v>28</v>
      </c>
      <c r="D1" s="25" t="s">
        <v>27</v>
      </c>
      <c r="E1" s="25" t="s">
        <v>26</v>
      </c>
      <c r="F1" s="25" t="s">
        <v>25</v>
      </c>
      <c r="G1" s="25" t="s">
        <v>24</v>
      </c>
      <c r="H1" s="25" t="s">
        <v>23</v>
      </c>
      <c r="I1" s="26" t="s">
        <v>22</v>
      </c>
      <c r="J1" s="24"/>
      <c r="K1" s="24"/>
      <c r="L1" s="24"/>
      <c r="M1" s="24"/>
      <c r="N1" s="24"/>
      <c r="O1" s="27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</row>
    <row r="2" spans="1:37" ht="15" thickBot="1" x14ac:dyDescent="0.25">
      <c r="B2" s="84" t="s">
        <v>17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6"/>
      <c r="Q2" s="87" t="s">
        <v>18</v>
      </c>
      <c r="R2" s="28"/>
      <c r="S2" s="29" t="e">
        <f>پردازش!N8</f>
        <v>#DIV/0!</v>
      </c>
      <c r="V2" s="30" t="e">
        <f>S2*-1</f>
        <v>#DIV/0!</v>
      </c>
    </row>
    <row r="3" spans="1:37" ht="18.75" thickBot="1" x14ac:dyDescent="0.5">
      <c r="B3" s="21">
        <v>67</v>
      </c>
      <c r="C3" s="21">
        <v>43</v>
      </c>
      <c r="D3" s="21">
        <v>30</v>
      </c>
      <c r="E3" s="21">
        <v>23</v>
      </c>
      <c r="F3" s="21">
        <v>18</v>
      </c>
      <c r="G3" s="21">
        <v>15</v>
      </c>
      <c r="H3" s="21">
        <v>12</v>
      </c>
      <c r="I3" s="31">
        <v>10</v>
      </c>
      <c r="J3" s="21">
        <v>9</v>
      </c>
      <c r="K3" s="21">
        <v>8</v>
      </c>
      <c r="L3" s="21">
        <v>7</v>
      </c>
      <c r="M3" s="21">
        <v>6</v>
      </c>
      <c r="N3" s="21">
        <v>5</v>
      </c>
      <c r="O3" s="32">
        <v>4</v>
      </c>
      <c r="P3" s="21">
        <v>3</v>
      </c>
      <c r="Q3" s="88"/>
      <c r="R3" s="28" t="s">
        <v>30</v>
      </c>
      <c r="S3" s="33">
        <f>پردازش!N6</f>
        <v>0</v>
      </c>
    </row>
    <row r="4" spans="1:37" ht="18" x14ac:dyDescent="0.45">
      <c r="B4" s="17">
        <v>2.56</v>
      </c>
      <c r="C4" s="17">
        <v>2.5099999999999998</v>
      </c>
      <c r="D4" s="17">
        <v>2.48</v>
      </c>
      <c r="E4" s="17">
        <v>2.44</v>
      </c>
      <c r="F4" s="17">
        <v>2.39</v>
      </c>
      <c r="G4" s="17">
        <v>2.34</v>
      </c>
      <c r="H4" s="17">
        <v>2.2799999999999998</v>
      </c>
      <c r="I4" s="17">
        <v>2.2000000000000002</v>
      </c>
      <c r="J4" s="17">
        <v>2.13</v>
      </c>
      <c r="K4" s="17">
        <v>2.0699999999999998</v>
      </c>
      <c r="L4" s="17">
        <v>1.99</v>
      </c>
      <c r="M4" s="17">
        <v>1.88</v>
      </c>
      <c r="N4" s="17">
        <v>1.72</v>
      </c>
      <c r="O4" s="34">
        <v>1.49</v>
      </c>
      <c r="P4" s="17">
        <v>1.1599999999999999</v>
      </c>
      <c r="Q4" s="17">
        <v>100</v>
      </c>
      <c r="S4" s="13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3">
        <v>67</v>
      </c>
      <c r="W4" s="13">
        <v>43</v>
      </c>
      <c r="X4" s="13">
        <v>30</v>
      </c>
      <c r="Y4" s="13">
        <v>23</v>
      </c>
      <c r="Z4" s="13">
        <v>18</v>
      </c>
      <c r="AA4" s="13">
        <v>15</v>
      </c>
      <c r="AB4" s="13">
        <v>12</v>
      </c>
      <c r="AC4" s="13">
        <v>10</v>
      </c>
      <c r="AD4" s="13">
        <v>9</v>
      </c>
      <c r="AE4" s="13">
        <v>8</v>
      </c>
      <c r="AF4" s="13">
        <v>7</v>
      </c>
      <c r="AG4" s="13">
        <v>6</v>
      </c>
      <c r="AH4" s="13">
        <v>5</v>
      </c>
      <c r="AI4" s="13">
        <v>4</v>
      </c>
      <c r="AJ4" s="13">
        <v>3</v>
      </c>
    </row>
    <row r="5" spans="1:37" ht="18" x14ac:dyDescent="0.45">
      <c r="B5" s="18">
        <v>2.16</v>
      </c>
      <c r="C5" s="18">
        <v>2.14</v>
      </c>
      <c r="D5" s="18">
        <v>2.12</v>
      </c>
      <c r="E5" s="18">
        <v>2.09</v>
      </c>
      <c r="F5" s="18">
        <v>2.0699999999999998</v>
      </c>
      <c r="G5" s="18">
        <v>2.04</v>
      </c>
      <c r="H5" s="18">
        <v>2.0099999999999998</v>
      </c>
      <c r="I5" s="18">
        <v>1.96</v>
      </c>
      <c r="J5" s="18">
        <v>1.91</v>
      </c>
      <c r="K5" s="18">
        <v>1.88</v>
      </c>
      <c r="L5" s="18">
        <v>1.82</v>
      </c>
      <c r="M5" s="18">
        <v>1.75</v>
      </c>
      <c r="N5" s="18">
        <v>1.64</v>
      </c>
      <c r="O5" s="35">
        <v>1.46</v>
      </c>
      <c r="P5" s="18" t="s">
        <v>7</v>
      </c>
      <c r="Q5" s="18">
        <v>99</v>
      </c>
      <c r="S5" s="36" t="e">
        <f>SUM(V5:AJ5)</f>
        <v>#DIV/0!</v>
      </c>
      <c r="V5" s="13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3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3" t="e">
        <f t="shared" si="0"/>
        <v>#DIV/0!</v>
      </c>
      <c r="Y5" s="13" t="e">
        <f t="shared" si="0"/>
        <v>#DIV/0!</v>
      </c>
      <c r="Z5" s="13" t="e">
        <f t="shared" si="0"/>
        <v>#DIV/0!</v>
      </c>
      <c r="AA5" s="13" t="e">
        <f t="shared" si="0"/>
        <v>#DIV/0!</v>
      </c>
      <c r="AB5" s="13" t="e">
        <f t="shared" si="0"/>
        <v>#DIV/0!</v>
      </c>
      <c r="AC5" s="13" t="e">
        <f t="shared" si="0"/>
        <v>#DIV/0!</v>
      </c>
      <c r="AD5" s="13" t="e">
        <f t="shared" si="0"/>
        <v>#DIV/0!</v>
      </c>
      <c r="AE5" s="13" t="e">
        <f t="shared" si="0"/>
        <v>#DIV/0!</v>
      </c>
      <c r="AF5" s="13" t="e">
        <f t="shared" si="0"/>
        <v>#DIV/0!</v>
      </c>
      <c r="AG5" s="13" t="e">
        <f t="shared" si="0"/>
        <v>#DIV/0!</v>
      </c>
      <c r="AH5" s="13" t="e">
        <f t="shared" si="0"/>
        <v>#DIV/0!</v>
      </c>
      <c r="AI5" s="13" t="e">
        <f t="shared" si="0"/>
        <v>#DIV/0!</v>
      </c>
      <c r="AJ5" s="13" t="e">
        <f t="shared" si="0"/>
        <v>#DIV/0!</v>
      </c>
    </row>
    <row r="6" spans="1:37" ht="18" x14ac:dyDescent="0.45">
      <c r="B6" s="18">
        <v>1.95</v>
      </c>
      <c r="C6" s="18">
        <v>1.94</v>
      </c>
      <c r="D6" s="18">
        <v>1.93</v>
      </c>
      <c r="E6" s="18">
        <v>1.91</v>
      </c>
      <c r="F6" s="18">
        <v>1.89</v>
      </c>
      <c r="G6" s="18">
        <v>1.87</v>
      </c>
      <c r="H6" s="18">
        <v>1.84</v>
      </c>
      <c r="I6" s="18">
        <v>1.81</v>
      </c>
      <c r="J6" s="18">
        <v>1.78</v>
      </c>
      <c r="K6" s="18">
        <v>1.75</v>
      </c>
      <c r="L6" s="18">
        <v>1.72</v>
      </c>
      <c r="M6" s="18">
        <v>1.66</v>
      </c>
      <c r="N6" s="18">
        <v>1.58</v>
      </c>
      <c r="O6" s="35">
        <v>1.43</v>
      </c>
      <c r="P6" s="18" t="s">
        <v>7</v>
      </c>
      <c r="Q6" s="18">
        <v>98</v>
      </c>
      <c r="S6" s="36" t="e">
        <f>SUM(V6:AJ6)</f>
        <v>#DIV/0!</v>
      </c>
      <c r="V6" s="13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3" t="e">
        <f t="shared" si="1"/>
        <v>#DIV/0!</v>
      </c>
      <c r="X6" s="13" t="e">
        <f t="shared" si="1"/>
        <v>#DIV/0!</v>
      </c>
      <c r="Y6" s="13" t="e">
        <f t="shared" si="1"/>
        <v>#DIV/0!</v>
      </c>
      <c r="Z6" s="13" t="e">
        <f t="shared" si="1"/>
        <v>#DIV/0!</v>
      </c>
      <c r="AA6" s="13" t="e">
        <f t="shared" si="1"/>
        <v>#DIV/0!</v>
      </c>
      <c r="AB6" s="13" t="e">
        <f t="shared" si="1"/>
        <v>#DIV/0!</v>
      </c>
      <c r="AC6" s="13" t="e">
        <f t="shared" si="1"/>
        <v>#DIV/0!</v>
      </c>
      <c r="AD6" s="13" t="e">
        <f t="shared" si="1"/>
        <v>#DIV/0!</v>
      </c>
      <c r="AE6" s="13" t="e">
        <f t="shared" si="1"/>
        <v>#DIV/0!</v>
      </c>
      <c r="AF6" s="13" t="e">
        <f t="shared" si="1"/>
        <v>#DIV/0!</v>
      </c>
      <c r="AG6" s="13" t="e">
        <f t="shared" si="1"/>
        <v>#DIV/0!</v>
      </c>
      <c r="AH6" s="13" t="e">
        <f t="shared" si="1"/>
        <v>#DIV/0!</v>
      </c>
      <c r="AI6" s="13" t="e">
        <f t="shared" si="1"/>
        <v>#DIV/0!</v>
      </c>
      <c r="AJ6" s="13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8">
        <v>1.81</v>
      </c>
      <c r="C7" s="18">
        <v>1.8</v>
      </c>
      <c r="D7" s="18">
        <v>1.79</v>
      </c>
      <c r="E7" s="18">
        <v>1.78</v>
      </c>
      <c r="F7" s="18">
        <v>1.76</v>
      </c>
      <c r="G7" s="18">
        <v>1.75</v>
      </c>
      <c r="H7" s="18">
        <v>1.73</v>
      </c>
      <c r="I7" s="18">
        <v>1.71</v>
      </c>
      <c r="J7" s="18">
        <v>1.68</v>
      </c>
      <c r="K7" s="18">
        <v>1.66</v>
      </c>
      <c r="L7" s="18">
        <v>1.63</v>
      </c>
      <c r="M7" s="18">
        <v>1.59</v>
      </c>
      <c r="N7" s="18">
        <v>1.52</v>
      </c>
      <c r="O7" s="35">
        <v>1.4</v>
      </c>
      <c r="P7" s="18">
        <v>1.1499999999999999</v>
      </c>
      <c r="Q7" s="18">
        <v>97</v>
      </c>
    </row>
    <row r="8" spans="1:37" ht="18" x14ac:dyDescent="0.45">
      <c r="B8" s="18">
        <v>1.7</v>
      </c>
      <c r="C8" s="18">
        <v>1.69</v>
      </c>
      <c r="D8" s="18">
        <v>1.68</v>
      </c>
      <c r="E8" s="18">
        <v>1.67</v>
      </c>
      <c r="F8" s="18">
        <v>1.66</v>
      </c>
      <c r="G8" s="18">
        <v>1.65</v>
      </c>
      <c r="H8" s="18">
        <v>1.64</v>
      </c>
      <c r="I8" s="18">
        <v>1.62</v>
      </c>
      <c r="J8" s="18">
        <v>1.6</v>
      </c>
      <c r="K8" s="18">
        <v>1.58</v>
      </c>
      <c r="L8" s="18">
        <v>1.56</v>
      </c>
      <c r="M8" s="18">
        <v>1.52</v>
      </c>
      <c r="N8" s="18">
        <v>1.47</v>
      </c>
      <c r="O8" s="35">
        <v>1.37</v>
      </c>
      <c r="P8" s="18" t="s">
        <v>7</v>
      </c>
      <c r="Q8" s="18">
        <v>96</v>
      </c>
    </row>
    <row r="9" spans="1:37" ht="18" x14ac:dyDescent="0.45">
      <c r="B9" s="18">
        <v>1.6</v>
      </c>
      <c r="C9" s="18">
        <v>1.59</v>
      </c>
      <c r="D9" s="18">
        <v>1.59</v>
      </c>
      <c r="E9" s="18">
        <v>1.58</v>
      </c>
      <c r="F9" s="18">
        <v>1.57</v>
      </c>
      <c r="G9" s="18">
        <v>1.56</v>
      </c>
      <c r="H9" s="18">
        <v>1.55</v>
      </c>
      <c r="I9" s="18">
        <v>1.54</v>
      </c>
      <c r="J9" s="18">
        <v>1.52</v>
      </c>
      <c r="K9" s="18">
        <v>1.51</v>
      </c>
      <c r="L9" s="18">
        <v>1.49</v>
      </c>
      <c r="M9" s="18">
        <v>1.47</v>
      </c>
      <c r="N9" s="18">
        <v>1.42</v>
      </c>
      <c r="O9" s="35">
        <v>1.34</v>
      </c>
      <c r="P9" s="18">
        <v>1.1399999999999999</v>
      </c>
      <c r="Q9" s="18">
        <v>95</v>
      </c>
    </row>
    <row r="10" spans="1:37" ht="18" x14ac:dyDescent="0.45">
      <c r="B10" s="17">
        <v>1.52</v>
      </c>
      <c r="C10" s="17">
        <v>1.51</v>
      </c>
      <c r="D10" s="17">
        <v>1.51</v>
      </c>
      <c r="E10" s="17">
        <v>1.5</v>
      </c>
      <c r="F10" s="17">
        <v>1.5</v>
      </c>
      <c r="G10" s="17">
        <v>1.49</v>
      </c>
      <c r="H10" s="17">
        <v>1.48</v>
      </c>
      <c r="I10" s="19">
        <v>1.47</v>
      </c>
      <c r="J10" s="17">
        <v>1.46</v>
      </c>
      <c r="K10" s="19">
        <v>1.45</v>
      </c>
      <c r="L10" s="17">
        <v>1.43</v>
      </c>
      <c r="M10" s="17">
        <v>1.41</v>
      </c>
      <c r="N10" s="17">
        <v>1.38</v>
      </c>
      <c r="O10" s="34">
        <v>1.31</v>
      </c>
      <c r="P10" s="17" t="s">
        <v>7</v>
      </c>
      <c r="Q10" s="17">
        <v>94</v>
      </c>
    </row>
    <row r="11" spans="1:37" ht="18" x14ac:dyDescent="0.45">
      <c r="B11" s="18">
        <v>1.44</v>
      </c>
      <c r="C11" s="18">
        <v>1.44</v>
      </c>
      <c r="D11" s="18">
        <v>1.44</v>
      </c>
      <c r="E11" s="18">
        <v>1.43</v>
      </c>
      <c r="F11" s="18">
        <v>1.43</v>
      </c>
      <c r="G11" s="18">
        <v>1.42</v>
      </c>
      <c r="H11" s="18">
        <v>1.41</v>
      </c>
      <c r="I11" s="20">
        <v>1.41</v>
      </c>
      <c r="J11" s="18">
        <v>1.4</v>
      </c>
      <c r="K11" s="20">
        <v>1.39</v>
      </c>
      <c r="L11" s="18">
        <v>1.38</v>
      </c>
      <c r="M11" s="18">
        <v>1.36</v>
      </c>
      <c r="N11" s="18">
        <v>1.33</v>
      </c>
      <c r="O11" s="35">
        <v>1.28</v>
      </c>
      <c r="P11" s="18">
        <v>1.1299999999999999</v>
      </c>
      <c r="Q11" s="18">
        <v>93</v>
      </c>
    </row>
    <row r="12" spans="1:37" ht="18" x14ac:dyDescent="0.45">
      <c r="B12" s="18">
        <v>1.38</v>
      </c>
      <c r="C12" s="18">
        <v>1.37</v>
      </c>
      <c r="D12" s="18">
        <v>1.37</v>
      </c>
      <c r="E12" s="18">
        <v>1.37</v>
      </c>
      <c r="F12" s="18">
        <v>1.36</v>
      </c>
      <c r="G12" s="18">
        <v>1.36</v>
      </c>
      <c r="H12" s="18">
        <v>1.35</v>
      </c>
      <c r="I12" s="20">
        <v>1.35</v>
      </c>
      <c r="J12" s="18">
        <v>1.34</v>
      </c>
      <c r="K12" s="20">
        <v>1.33</v>
      </c>
      <c r="L12" s="18">
        <v>1.33</v>
      </c>
      <c r="M12" s="18">
        <v>1.31</v>
      </c>
      <c r="N12" s="18">
        <v>1.29</v>
      </c>
      <c r="O12" s="35">
        <v>1.25</v>
      </c>
      <c r="P12" s="18">
        <v>1.1200000000000001</v>
      </c>
      <c r="Q12" s="18">
        <v>92</v>
      </c>
    </row>
    <row r="13" spans="1:37" ht="18" x14ac:dyDescent="0.45">
      <c r="B13" s="18">
        <v>1.31</v>
      </c>
      <c r="C13" s="18">
        <v>1.31</v>
      </c>
      <c r="D13" s="18">
        <v>1.31</v>
      </c>
      <c r="E13" s="18">
        <v>1.31</v>
      </c>
      <c r="F13" s="18">
        <v>1.3</v>
      </c>
      <c r="G13" s="18">
        <v>1.3</v>
      </c>
      <c r="H13" s="18">
        <v>1.3</v>
      </c>
      <c r="I13" s="20">
        <v>1.29</v>
      </c>
      <c r="J13" s="18">
        <v>1.29</v>
      </c>
      <c r="K13" s="20">
        <v>1.28</v>
      </c>
      <c r="L13" s="18">
        <v>1.28</v>
      </c>
      <c r="M13" s="18">
        <v>1.27</v>
      </c>
      <c r="N13" s="18">
        <v>1.25</v>
      </c>
      <c r="O13" s="35">
        <v>1.22</v>
      </c>
      <c r="P13" s="18">
        <v>1.1100000000000001</v>
      </c>
      <c r="Q13" s="18">
        <v>91</v>
      </c>
    </row>
    <row r="14" spans="1:37" ht="18" x14ac:dyDescent="0.45">
      <c r="B14" s="21">
        <v>1.26</v>
      </c>
      <c r="C14" s="21">
        <v>1.26</v>
      </c>
      <c r="D14" s="21">
        <v>1.25</v>
      </c>
      <c r="E14" s="21">
        <v>1.25</v>
      </c>
      <c r="F14" s="21">
        <v>1.25</v>
      </c>
      <c r="G14" s="21">
        <v>1.25</v>
      </c>
      <c r="H14" s="21">
        <v>1.25</v>
      </c>
      <c r="I14" s="23">
        <v>1.24</v>
      </c>
      <c r="J14" s="21">
        <v>1.24</v>
      </c>
      <c r="K14" s="23">
        <v>1.24</v>
      </c>
      <c r="L14" s="21">
        <v>1.23</v>
      </c>
      <c r="M14" s="21">
        <v>1.23</v>
      </c>
      <c r="N14" s="21">
        <v>1.21</v>
      </c>
      <c r="O14" s="32">
        <v>1.19</v>
      </c>
      <c r="P14" s="21">
        <v>1.1000000000000001</v>
      </c>
      <c r="Q14" s="21">
        <v>90</v>
      </c>
    </row>
    <row r="15" spans="1:37" ht="18" x14ac:dyDescent="0.45">
      <c r="B15" s="17">
        <v>1.2</v>
      </c>
      <c r="C15" s="17">
        <v>1.2</v>
      </c>
      <c r="D15" s="17">
        <v>1.2</v>
      </c>
      <c r="E15" s="17">
        <v>1.2</v>
      </c>
      <c r="F15" s="17">
        <v>1.2</v>
      </c>
      <c r="G15" s="17">
        <v>1.2</v>
      </c>
      <c r="H15" s="17">
        <v>1.2</v>
      </c>
      <c r="I15" s="19">
        <v>1.19</v>
      </c>
      <c r="J15" s="17">
        <v>1.19</v>
      </c>
      <c r="K15" s="19">
        <v>1.19</v>
      </c>
      <c r="L15" s="17">
        <v>1.19</v>
      </c>
      <c r="M15" s="17">
        <v>1.18</v>
      </c>
      <c r="N15" s="17">
        <v>1.18</v>
      </c>
      <c r="O15" s="34">
        <v>1.1599999999999999</v>
      </c>
      <c r="P15" s="17">
        <v>1.0900000000000001</v>
      </c>
      <c r="Q15" s="17">
        <v>89</v>
      </c>
    </row>
    <row r="16" spans="1:37" ht="18" x14ac:dyDescent="0.45">
      <c r="B16" s="18">
        <v>1.1499999999999999</v>
      </c>
      <c r="C16" s="18">
        <v>1.1499999999999999</v>
      </c>
      <c r="D16" s="18">
        <v>1.1499999999999999</v>
      </c>
      <c r="E16" s="18">
        <v>1.1499999999999999</v>
      </c>
      <c r="F16" s="18">
        <v>1.1499999999999999</v>
      </c>
      <c r="G16" s="18">
        <v>1.1499999999999999</v>
      </c>
      <c r="H16" s="18">
        <v>1.1499999999999999</v>
      </c>
      <c r="I16" s="20">
        <v>1.1499999999999999</v>
      </c>
      <c r="J16" s="18">
        <v>1.1499999999999999</v>
      </c>
      <c r="K16" s="20">
        <v>1.1499999999999999</v>
      </c>
      <c r="L16" s="18">
        <v>1.1499999999999999</v>
      </c>
      <c r="M16" s="18">
        <v>1.1399999999999999</v>
      </c>
      <c r="N16" s="18">
        <v>1.1399999999999999</v>
      </c>
      <c r="O16" s="35">
        <v>1.1299999999999999</v>
      </c>
      <c r="P16" s="18">
        <v>1.07</v>
      </c>
      <c r="Q16" s="18">
        <v>88</v>
      </c>
    </row>
    <row r="17" spans="2:17" ht="18" x14ac:dyDescent="0.45">
      <c r="B17" s="18">
        <v>1.1100000000000001</v>
      </c>
      <c r="C17" s="18">
        <v>1.1100000000000001</v>
      </c>
      <c r="D17" s="18">
        <v>1.1100000000000001</v>
      </c>
      <c r="E17" s="18">
        <v>1.1100000000000001</v>
      </c>
      <c r="F17" s="18">
        <v>1.1100000000000001</v>
      </c>
      <c r="G17" s="18">
        <v>1.1100000000000001</v>
      </c>
      <c r="H17" s="18">
        <v>1.1100000000000001</v>
      </c>
      <c r="I17" s="20">
        <v>1.1000000000000001</v>
      </c>
      <c r="J17" s="18">
        <v>1.1000000000000001</v>
      </c>
      <c r="K17" s="20">
        <v>1.1000000000000001</v>
      </c>
      <c r="L17" s="18">
        <v>1.1000000000000001</v>
      </c>
      <c r="M17" s="18">
        <v>1.1000000000000001</v>
      </c>
      <c r="N17" s="18">
        <v>1.1000000000000001</v>
      </c>
      <c r="O17" s="35">
        <v>1.1000000000000001</v>
      </c>
      <c r="P17" s="18">
        <v>1.06</v>
      </c>
      <c r="Q17" s="18">
        <v>87</v>
      </c>
    </row>
    <row r="18" spans="2:17" ht="18" x14ac:dyDescent="0.45">
      <c r="B18" s="18">
        <v>1.06</v>
      </c>
      <c r="C18" s="18">
        <v>1.06</v>
      </c>
      <c r="D18" s="18">
        <v>1.06</v>
      </c>
      <c r="E18" s="18">
        <v>1.06</v>
      </c>
      <c r="F18" s="18">
        <v>1.06</v>
      </c>
      <c r="G18" s="18">
        <v>1.06</v>
      </c>
      <c r="H18" s="18">
        <v>1.06</v>
      </c>
      <c r="I18" s="20">
        <v>1.06</v>
      </c>
      <c r="J18" s="18">
        <v>1.06</v>
      </c>
      <c r="K18" s="20">
        <v>1.06</v>
      </c>
      <c r="L18" s="18">
        <v>1.07</v>
      </c>
      <c r="M18" s="18">
        <v>1.07</v>
      </c>
      <c r="N18" s="18">
        <v>1.07</v>
      </c>
      <c r="O18" s="35">
        <v>1.07</v>
      </c>
      <c r="P18" s="18">
        <v>1.04</v>
      </c>
      <c r="Q18" s="18">
        <v>86</v>
      </c>
    </row>
    <row r="19" spans="2:17" ht="18" x14ac:dyDescent="0.45">
      <c r="B19" s="21">
        <v>1.02</v>
      </c>
      <c r="C19" s="21">
        <v>1.02</v>
      </c>
      <c r="D19" s="21">
        <v>1.02</v>
      </c>
      <c r="E19" s="21">
        <v>1.02</v>
      </c>
      <c r="F19" s="21">
        <v>1.02</v>
      </c>
      <c r="G19" s="21">
        <v>1.02</v>
      </c>
      <c r="H19" s="21">
        <v>1.02</v>
      </c>
      <c r="I19" s="23">
        <v>1.02</v>
      </c>
      <c r="J19" s="21">
        <v>1.02</v>
      </c>
      <c r="K19" s="23">
        <v>1.03</v>
      </c>
      <c r="L19" s="21">
        <v>1.03</v>
      </c>
      <c r="M19" s="21">
        <v>1.03</v>
      </c>
      <c r="N19" s="21">
        <v>1.03</v>
      </c>
      <c r="O19" s="32">
        <v>1.04</v>
      </c>
      <c r="P19" s="21">
        <v>1.03</v>
      </c>
      <c r="Q19" s="21">
        <v>85</v>
      </c>
    </row>
    <row r="20" spans="2:17" ht="18" x14ac:dyDescent="0.45">
      <c r="B20" s="17">
        <v>0.98</v>
      </c>
      <c r="C20" s="17">
        <v>0.98</v>
      </c>
      <c r="D20" s="17">
        <v>0.98</v>
      </c>
      <c r="E20" s="17">
        <v>0.98</v>
      </c>
      <c r="F20" s="17">
        <v>0.98</v>
      </c>
      <c r="G20" s="17">
        <v>0.98</v>
      </c>
      <c r="H20" s="17">
        <v>0.98</v>
      </c>
      <c r="I20" s="19">
        <v>0.98</v>
      </c>
      <c r="J20" s="17">
        <v>0.99</v>
      </c>
      <c r="K20" s="19">
        <v>0.99</v>
      </c>
      <c r="L20" s="17">
        <v>0.99</v>
      </c>
      <c r="M20" s="17">
        <v>0.99</v>
      </c>
      <c r="N20" s="17">
        <v>1</v>
      </c>
      <c r="O20" s="34">
        <v>1.01</v>
      </c>
      <c r="P20" s="17">
        <v>1.01</v>
      </c>
      <c r="Q20" s="17">
        <v>84</v>
      </c>
    </row>
    <row r="21" spans="2:17" ht="18" x14ac:dyDescent="0.45">
      <c r="B21" s="18">
        <v>0.94</v>
      </c>
      <c r="C21" s="18">
        <v>0.94</v>
      </c>
      <c r="D21" s="18">
        <v>0.94</v>
      </c>
      <c r="E21" s="18">
        <v>0.94</v>
      </c>
      <c r="F21" s="18">
        <v>0.94</v>
      </c>
      <c r="G21" s="18">
        <v>0.94</v>
      </c>
      <c r="H21" s="18">
        <v>0.94</v>
      </c>
      <c r="I21" s="20">
        <v>0.95</v>
      </c>
      <c r="J21" s="18">
        <v>0.95</v>
      </c>
      <c r="K21" s="20">
        <v>0.95</v>
      </c>
      <c r="L21" s="18">
        <v>0.95</v>
      </c>
      <c r="M21" s="18">
        <v>0.96</v>
      </c>
      <c r="N21" s="18">
        <v>0.97</v>
      </c>
      <c r="O21" s="35">
        <v>0.98</v>
      </c>
      <c r="P21" s="18">
        <v>0.99</v>
      </c>
      <c r="Q21" s="18">
        <v>83</v>
      </c>
    </row>
    <row r="22" spans="2:17" ht="18" x14ac:dyDescent="0.45">
      <c r="B22" s="18">
        <v>0.9</v>
      </c>
      <c r="C22" s="18">
        <v>0.9</v>
      </c>
      <c r="D22" s="18">
        <v>0.9</v>
      </c>
      <c r="E22" s="18">
        <v>0.9</v>
      </c>
      <c r="F22" s="18">
        <v>0.9</v>
      </c>
      <c r="G22" s="18">
        <v>0.91</v>
      </c>
      <c r="H22" s="18">
        <v>0.91</v>
      </c>
      <c r="I22" s="20">
        <v>0.91</v>
      </c>
      <c r="J22" s="18">
        <v>0.91</v>
      </c>
      <c r="K22" s="20">
        <v>0.92</v>
      </c>
      <c r="L22" s="18">
        <v>0.92</v>
      </c>
      <c r="M22" s="18">
        <v>0.92</v>
      </c>
      <c r="N22" s="18">
        <v>0.93</v>
      </c>
      <c r="O22" s="35">
        <v>0.95</v>
      </c>
      <c r="P22" s="18">
        <v>0.97</v>
      </c>
      <c r="Q22" s="18">
        <v>82</v>
      </c>
    </row>
    <row r="23" spans="2:17" ht="18" x14ac:dyDescent="0.45">
      <c r="B23" s="18">
        <v>0.87</v>
      </c>
      <c r="C23" s="18">
        <v>0.87</v>
      </c>
      <c r="D23" s="18">
        <v>0.87</v>
      </c>
      <c r="E23" s="18">
        <v>0.87</v>
      </c>
      <c r="F23" s="18">
        <v>0.87</v>
      </c>
      <c r="G23" s="18">
        <v>0.87</v>
      </c>
      <c r="H23" s="18">
        <v>0.87</v>
      </c>
      <c r="I23" s="20">
        <v>0.87</v>
      </c>
      <c r="J23" s="18">
        <v>0.88</v>
      </c>
      <c r="K23" s="20">
        <v>0.88</v>
      </c>
      <c r="L23" s="18">
        <v>0.88</v>
      </c>
      <c r="M23" s="18">
        <v>0.89</v>
      </c>
      <c r="N23" s="18">
        <v>0.9</v>
      </c>
      <c r="O23" s="35">
        <v>0.92</v>
      </c>
      <c r="P23" s="18">
        <v>0.95</v>
      </c>
      <c r="Q23" s="18">
        <v>81</v>
      </c>
    </row>
    <row r="24" spans="2:17" ht="18" x14ac:dyDescent="0.45">
      <c r="B24" s="21">
        <v>0.83</v>
      </c>
      <c r="C24" s="21">
        <v>0.83</v>
      </c>
      <c r="D24" s="21">
        <v>0.83</v>
      </c>
      <c r="E24" s="21">
        <v>0.83</v>
      </c>
      <c r="F24" s="21">
        <v>0.83</v>
      </c>
      <c r="G24" s="21">
        <v>0.83</v>
      </c>
      <c r="H24" s="21">
        <v>0.84</v>
      </c>
      <c r="I24" s="23">
        <v>0.84</v>
      </c>
      <c r="J24" s="21">
        <v>0.84</v>
      </c>
      <c r="K24" s="23">
        <v>0.85</v>
      </c>
      <c r="L24" s="21">
        <v>0.85</v>
      </c>
      <c r="M24" s="21">
        <v>0.86</v>
      </c>
      <c r="N24" s="21">
        <v>0.87</v>
      </c>
      <c r="O24" s="32">
        <v>0.89</v>
      </c>
      <c r="P24" s="21">
        <v>0.93</v>
      </c>
      <c r="Q24" s="21">
        <v>80</v>
      </c>
    </row>
    <row r="25" spans="2:17" ht="18" x14ac:dyDescent="0.45">
      <c r="B25" s="17">
        <v>0.79</v>
      </c>
      <c r="C25" s="17">
        <v>0.8</v>
      </c>
      <c r="D25" s="17">
        <v>0.8</v>
      </c>
      <c r="E25" s="17">
        <v>0.8</v>
      </c>
      <c r="F25" s="17">
        <v>0.8</v>
      </c>
      <c r="G25" s="17">
        <v>0.8</v>
      </c>
      <c r="H25" s="17">
        <v>0.8</v>
      </c>
      <c r="I25" s="19">
        <v>0.81</v>
      </c>
      <c r="J25" s="17">
        <v>0.81</v>
      </c>
      <c r="K25" s="19">
        <v>0.81</v>
      </c>
      <c r="L25" s="17">
        <v>0.82</v>
      </c>
      <c r="M25" s="17">
        <v>0.82</v>
      </c>
      <c r="N25" s="17">
        <v>0.84</v>
      </c>
      <c r="O25" s="34">
        <v>0.86</v>
      </c>
      <c r="P25" s="17">
        <v>0.91</v>
      </c>
      <c r="Q25" s="17">
        <v>79</v>
      </c>
    </row>
    <row r="26" spans="2:17" ht="18" x14ac:dyDescent="0.45">
      <c r="B26" s="18">
        <v>0.76</v>
      </c>
      <c r="C26" s="18">
        <v>0.76</v>
      </c>
      <c r="D26" s="18">
        <v>0.76</v>
      </c>
      <c r="E26" s="18">
        <v>0.76</v>
      </c>
      <c r="F26" s="18">
        <v>0.76</v>
      </c>
      <c r="G26" s="18">
        <v>0.77</v>
      </c>
      <c r="H26" s="18">
        <v>0.77</v>
      </c>
      <c r="I26" s="20">
        <v>0.77</v>
      </c>
      <c r="J26" s="18">
        <v>0.78</v>
      </c>
      <c r="K26" s="20">
        <v>0.78</v>
      </c>
      <c r="L26" s="18">
        <v>0.79</v>
      </c>
      <c r="M26" s="18">
        <v>0.79</v>
      </c>
      <c r="N26" s="18">
        <v>0.81</v>
      </c>
      <c r="O26" s="35">
        <v>0.83</v>
      </c>
      <c r="P26" s="18">
        <v>0.88</v>
      </c>
      <c r="Q26" s="18">
        <v>78</v>
      </c>
    </row>
    <row r="27" spans="2:17" ht="18" x14ac:dyDescent="0.45">
      <c r="B27" s="18">
        <v>0.73</v>
      </c>
      <c r="C27" s="18">
        <v>0.73</v>
      </c>
      <c r="D27" s="18">
        <v>0.73</v>
      </c>
      <c r="E27" s="18">
        <v>0.73</v>
      </c>
      <c r="F27" s="18">
        <v>0.73</v>
      </c>
      <c r="G27" s="18">
        <v>0.73</v>
      </c>
      <c r="H27" s="18">
        <v>0.74</v>
      </c>
      <c r="I27" s="20">
        <v>0.74</v>
      </c>
      <c r="J27" s="18">
        <v>0.74</v>
      </c>
      <c r="K27" s="20">
        <v>0.75</v>
      </c>
      <c r="L27" s="18">
        <v>0.75</v>
      </c>
      <c r="M27" s="18">
        <v>0.76</v>
      </c>
      <c r="N27" s="18">
        <v>0.77</v>
      </c>
      <c r="O27" s="35">
        <v>0.8</v>
      </c>
      <c r="P27" s="18">
        <v>0.86</v>
      </c>
      <c r="Q27" s="18">
        <v>77</v>
      </c>
    </row>
    <row r="28" spans="2:17" ht="18" x14ac:dyDescent="0.45">
      <c r="B28" s="18">
        <v>0.7</v>
      </c>
      <c r="C28" s="18">
        <v>0.7</v>
      </c>
      <c r="D28" s="18">
        <v>0.7</v>
      </c>
      <c r="E28" s="18">
        <v>0.7</v>
      </c>
      <c r="F28" s="18">
        <v>0.7</v>
      </c>
      <c r="G28" s="18">
        <v>0.7</v>
      </c>
      <c r="H28" s="18">
        <v>0.7</v>
      </c>
      <c r="I28" s="20">
        <v>0.71</v>
      </c>
      <c r="J28" s="18">
        <v>0.71</v>
      </c>
      <c r="K28" s="20">
        <v>0.72</v>
      </c>
      <c r="L28" s="18">
        <v>0.72</v>
      </c>
      <c r="M28" s="18">
        <v>0.73</v>
      </c>
      <c r="N28" s="18">
        <v>0.74</v>
      </c>
      <c r="O28" s="35">
        <v>0.77</v>
      </c>
      <c r="P28" s="18">
        <v>0.83</v>
      </c>
      <c r="Q28" s="18">
        <v>76</v>
      </c>
    </row>
    <row r="29" spans="2:17" ht="18" x14ac:dyDescent="0.45">
      <c r="B29" s="21">
        <v>0.66</v>
      </c>
      <c r="C29" s="21">
        <v>0.67</v>
      </c>
      <c r="D29" s="21">
        <v>0.67</v>
      </c>
      <c r="E29" s="21">
        <v>0.67</v>
      </c>
      <c r="F29" s="21">
        <v>0.67</v>
      </c>
      <c r="G29" s="21">
        <v>0.67</v>
      </c>
      <c r="H29" s="21">
        <v>0.67</v>
      </c>
      <c r="I29" s="23">
        <v>0.68</v>
      </c>
      <c r="J29" s="21">
        <v>0.68</v>
      </c>
      <c r="K29" s="23">
        <v>0.69</v>
      </c>
      <c r="L29" s="21">
        <v>0.69</v>
      </c>
      <c r="M29" s="21">
        <v>0.7</v>
      </c>
      <c r="N29" s="21">
        <v>0.71</v>
      </c>
      <c r="O29" s="32">
        <v>0.74</v>
      </c>
      <c r="P29" s="21">
        <v>0.81</v>
      </c>
      <c r="Q29" s="21">
        <v>75</v>
      </c>
    </row>
    <row r="30" spans="2:17" ht="18" x14ac:dyDescent="0.45">
      <c r="B30" s="17">
        <v>0.63</v>
      </c>
      <c r="C30" s="17">
        <v>0.64</v>
      </c>
      <c r="D30" s="17">
        <v>0.64</v>
      </c>
      <c r="E30" s="17">
        <v>0.64</v>
      </c>
      <c r="F30" s="17">
        <v>0.64</v>
      </c>
      <c r="G30" s="17">
        <v>0.64</v>
      </c>
      <c r="H30" s="17">
        <v>0.64</v>
      </c>
      <c r="I30" s="19">
        <v>0.65</v>
      </c>
      <c r="J30" s="17">
        <v>0.65</v>
      </c>
      <c r="K30" s="19">
        <v>0.65</v>
      </c>
      <c r="L30" s="17">
        <v>0.67</v>
      </c>
      <c r="M30" s="17">
        <v>0.67</v>
      </c>
      <c r="N30" s="17">
        <v>0.68</v>
      </c>
      <c r="O30" s="34">
        <v>0.71</v>
      </c>
      <c r="P30" s="17">
        <v>0.78</v>
      </c>
      <c r="Q30" s="17">
        <v>74</v>
      </c>
    </row>
    <row r="31" spans="2:17" ht="18" x14ac:dyDescent="0.45">
      <c r="B31" s="18">
        <v>0.6</v>
      </c>
      <c r="C31" s="18">
        <v>0.61</v>
      </c>
      <c r="D31" s="18">
        <v>0.61</v>
      </c>
      <c r="E31" s="18">
        <v>0.61</v>
      </c>
      <c r="F31" s="18">
        <v>0.61</v>
      </c>
      <c r="G31" s="18">
        <v>0.61</v>
      </c>
      <c r="H31" s="18">
        <v>0.61</v>
      </c>
      <c r="I31" s="20">
        <v>0.62</v>
      </c>
      <c r="J31" s="18">
        <v>0.62</v>
      </c>
      <c r="K31" s="20">
        <v>0.62</v>
      </c>
      <c r="L31" s="18">
        <v>0.63</v>
      </c>
      <c r="M31" s="18">
        <v>0.64</v>
      </c>
      <c r="N31" s="18">
        <v>0.65</v>
      </c>
      <c r="O31" s="35">
        <v>0.68</v>
      </c>
      <c r="P31" s="18">
        <v>0.75</v>
      </c>
      <c r="Q31" s="18">
        <v>73</v>
      </c>
    </row>
    <row r="32" spans="2:17" ht="18" x14ac:dyDescent="0.45">
      <c r="B32" s="18">
        <v>0.56999999999999995</v>
      </c>
      <c r="C32" s="18">
        <v>0.57999999999999996</v>
      </c>
      <c r="D32" s="18">
        <v>0.57999999999999996</v>
      </c>
      <c r="E32" s="18">
        <v>0.57999999999999996</v>
      </c>
      <c r="F32" s="18">
        <v>0.57999999999999996</v>
      </c>
      <c r="G32" s="18">
        <v>0.57999999999999996</v>
      </c>
      <c r="H32" s="18">
        <v>0.57999999999999996</v>
      </c>
      <c r="I32" s="20">
        <v>0.59</v>
      </c>
      <c r="J32" s="18">
        <v>0.59</v>
      </c>
      <c r="K32" s="20">
        <v>0.59</v>
      </c>
      <c r="L32" s="18">
        <v>0.6</v>
      </c>
      <c r="M32" s="18">
        <v>0.61</v>
      </c>
      <c r="N32" s="18">
        <v>0.62</v>
      </c>
      <c r="O32" s="35">
        <v>0.65</v>
      </c>
      <c r="P32" s="18">
        <v>0.73</v>
      </c>
      <c r="Q32" s="18">
        <v>72</v>
      </c>
    </row>
    <row r="33" spans="2:17" ht="18" x14ac:dyDescent="0.45">
      <c r="B33" s="18">
        <v>0.54</v>
      </c>
      <c r="C33" s="18">
        <v>0.55000000000000004</v>
      </c>
      <c r="D33" s="18">
        <v>0.55000000000000004</v>
      </c>
      <c r="E33" s="18">
        <v>0.55000000000000004</v>
      </c>
      <c r="F33" s="18">
        <v>0.55000000000000004</v>
      </c>
      <c r="G33" s="18">
        <v>0.55000000000000004</v>
      </c>
      <c r="H33" s="18">
        <v>0.55000000000000004</v>
      </c>
      <c r="I33" s="20">
        <v>0.56000000000000005</v>
      </c>
      <c r="J33" s="18">
        <v>0.56000000000000005</v>
      </c>
      <c r="K33" s="20">
        <v>0.56999999999999995</v>
      </c>
      <c r="L33" s="18">
        <v>0.56999999999999995</v>
      </c>
      <c r="M33" s="18">
        <v>0.57999999999999996</v>
      </c>
      <c r="N33" s="18">
        <v>0.59</v>
      </c>
      <c r="O33" s="35">
        <v>0.62</v>
      </c>
      <c r="P33" s="18">
        <v>0.7</v>
      </c>
      <c r="Q33" s="18">
        <v>71</v>
      </c>
    </row>
    <row r="34" spans="2:17" ht="18" x14ac:dyDescent="0.45">
      <c r="B34" s="21">
        <v>0.52</v>
      </c>
      <c r="C34" s="21">
        <v>0.52</v>
      </c>
      <c r="D34" s="21">
        <v>0.52</v>
      </c>
      <c r="E34" s="21">
        <v>0.52</v>
      </c>
      <c r="F34" s="21">
        <v>0.52</v>
      </c>
      <c r="G34" s="21">
        <v>0.52</v>
      </c>
      <c r="H34" s="21">
        <v>0.52</v>
      </c>
      <c r="I34" s="23">
        <v>0.53</v>
      </c>
      <c r="J34" s="21">
        <v>0.53</v>
      </c>
      <c r="K34" s="23">
        <v>0.54</v>
      </c>
      <c r="L34" s="21">
        <v>0.54</v>
      </c>
      <c r="M34" s="21">
        <v>0.55000000000000004</v>
      </c>
      <c r="N34" s="21">
        <v>0.56000000000000005</v>
      </c>
      <c r="O34" s="32">
        <v>0.59</v>
      </c>
      <c r="P34" s="21">
        <v>0.67</v>
      </c>
      <c r="Q34" s="21">
        <v>70</v>
      </c>
    </row>
    <row r="35" spans="2:17" ht="18" x14ac:dyDescent="0.45">
      <c r="B35" s="17">
        <v>0.49</v>
      </c>
      <c r="C35" s="17">
        <v>0.49</v>
      </c>
      <c r="D35" s="17">
        <v>0.49</v>
      </c>
      <c r="E35" s="17">
        <v>0.49</v>
      </c>
      <c r="F35" s="17">
        <v>0.49</v>
      </c>
      <c r="G35" s="17">
        <v>0.49</v>
      </c>
      <c r="H35" s="17">
        <v>0.5</v>
      </c>
      <c r="I35" s="19">
        <v>0.5</v>
      </c>
      <c r="J35" s="17">
        <v>0.5</v>
      </c>
      <c r="K35" s="19">
        <v>0.51</v>
      </c>
      <c r="L35" s="17">
        <v>0.51</v>
      </c>
      <c r="M35" s="17">
        <v>0.52</v>
      </c>
      <c r="N35" s="17">
        <v>0.53</v>
      </c>
      <c r="O35" s="34">
        <v>0.56000000000000005</v>
      </c>
      <c r="P35" s="17">
        <v>0.64</v>
      </c>
      <c r="Q35" s="17">
        <v>69</v>
      </c>
    </row>
    <row r="36" spans="2:17" ht="18" x14ac:dyDescent="0.45">
      <c r="B36" s="18">
        <v>0.46</v>
      </c>
      <c r="C36" s="18">
        <v>0.46</v>
      </c>
      <c r="D36" s="18">
        <v>0.46</v>
      </c>
      <c r="E36" s="18">
        <v>0.46</v>
      </c>
      <c r="F36" s="18">
        <v>0.46</v>
      </c>
      <c r="G36" s="18">
        <v>0.47</v>
      </c>
      <c r="H36" s="18">
        <v>0.47</v>
      </c>
      <c r="I36" s="20">
        <v>0.47</v>
      </c>
      <c r="J36" s="18">
        <v>0.48</v>
      </c>
      <c r="K36" s="20">
        <v>0.48</v>
      </c>
      <c r="L36" s="18">
        <v>0.48</v>
      </c>
      <c r="M36" s="18">
        <v>0.49</v>
      </c>
      <c r="N36" s="18">
        <v>0.5</v>
      </c>
      <c r="O36" s="35">
        <v>0.53</v>
      </c>
      <c r="P36" s="18">
        <v>0.61</v>
      </c>
      <c r="Q36" s="18">
        <v>68</v>
      </c>
    </row>
    <row r="37" spans="2:17" ht="18" x14ac:dyDescent="0.45">
      <c r="B37" s="18">
        <v>0.43</v>
      </c>
      <c r="C37" s="18">
        <v>0.43</v>
      </c>
      <c r="D37" s="18">
        <v>0.43</v>
      </c>
      <c r="E37" s="18">
        <v>0.43</v>
      </c>
      <c r="F37" s="18">
        <v>0.44</v>
      </c>
      <c r="G37" s="18">
        <v>0.44</v>
      </c>
      <c r="H37" s="18">
        <v>0.44</v>
      </c>
      <c r="I37" s="20">
        <v>0.44</v>
      </c>
      <c r="J37" s="18">
        <v>0.45</v>
      </c>
      <c r="K37" s="20">
        <v>0.45</v>
      </c>
      <c r="L37" s="18">
        <v>0.45</v>
      </c>
      <c r="M37" s="18">
        <v>0.46</v>
      </c>
      <c r="N37" s="18">
        <v>0.47</v>
      </c>
      <c r="O37" s="35">
        <v>0.5</v>
      </c>
      <c r="P37" s="18">
        <v>0.57999999999999996</v>
      </c>
      <c r="Q37" s="18">
        <v>67</v>
      </c>
    </row>
    <row r="38" spans="2:17" ht="18" x14ac:dyDescent="0.45">
      <c r="B38" s="18">
        <v>0.4</v>
      </c>
      <c r="C38" s="18">
        <v>0.41</v>
      </c>
      <c r="D38" s="18">
        <v>0.41</v>
      </c>
      <c r="E38" s="18">
        <v>0.41</v>
      </c>
      <c r="F38" s="18">
        <v>0.41</v>
      </c>
      <c r="G38" s="18">
        <v>0.41</v>
      </c>
      <c r="H38" s="18">
        <v>0.41</v>
      </c>
      <c r="I38" s="20">
        <v>0.42</v>
      </c>
      <c r="J38" s="18">
        <v>0.42</v>
      </c>
      <c r="K38" s="20">
        <v>0.42</v>
      </c>
      <c r="L38" s="18">
        <v>0.43</v>
      </c>
      <c r="M38" s="18">
        <v>0.43</v>
      </c>
      <c r="N38" s="18">
        <v>0.45</v>
      </c>
      <c r="O38" s="35">
        <v>0.47</v>
      </c>
      <c r="P38" s="18">
        <v>0.55000000000000004</v>
      </c>
      <c r="Q38" s="18">
        <v>66</v>
      </c>
    </row>
    <row r="39" spans="2:17" ht="18" x14ac:dyDescent="0.45">
      <c r="B39" s="21">
        <v>0.38</v>
      </c>
      <c r="C39" s="21">
        <v>0.38</v>
      </c>
      <c r="D39" s="21">
        <v>0.38</v>
      </c>
      <c r="E39" s="21">
        <v>0.38</v>
      </c>
      <c r="F39" s="21">
        <v>0.38</v>
      </c>
      <c r="G39" s="21">
        <v>0.38</v>
      </c>
      <c r="H39" s="21">
        <v>0.38</v>
      </c>
      <c r="I39" s="23">
        <v>0.39</v>
      </c>
      <c r="J39" s="21">
        <v>0.39</v>
      </c>
      <c r="K39" s="23">
        <v>0.39</v>
      </c>
      <c r="L39" s="21">
        <v>0.4</v>
      </c>
      <c r="M39" s="21">
        <v>0.4</v>
      </c>
      <c r="N39" s="21">
        <v>0.42</v>
      </c>
      <c r="O39" s="32">
        <v>0.44</v>
      </c>
      <c r="P39" s="21">
        <v>0.51</v>
      </c>
      <c r="Q39" s="21">
        <v>65</v>
      </c>
    </row>
    <row r="40" spans="2:17" ht="18" x14ac:dyDescent="0.45">
      <c r="B40" s="17">
        <v>0.35</v>
      </c>
      <c r="C40" s="17">
        <v>0.35</v>
      </c>
      <c r="D40" s="17">
        <v>0.35</v>
      </c>
      <c r="E40" s="17">
        <v>0.35</v>
      </c>
      <c r="F40" s="17">
        <v>0.35</v>
      </c>
      <c r="G40" s="17">
        <v>0.36</v>
      </c>
      <c r="H40" s="17">
        <v>0.36</v>
      </c>
      <c r="I40" s="19">
        <v>0.36</v>
      </c>
      <c r="J40" s="17">
        <v>0.36</v>
      </c>
      <c r="K40" s="19">
        <v>0.37</v>
      </c>
      <c r="L40" s="17">
        <v>0.37</v>
      </c>
      <c r="M40" s="17">
        <v>0.38</v>
      </c>
      <c r="N40" s="17">
        <v>0.39</v>
      </c>
      <c r="O40" s="34">
        <v>0.41</v>
      </c>
      <c r="P40" s="17">
        <v>0.48</v>
      </c>
      <c r="Q40" s="17">
        <v>64</v>
      </c>
    </row>
    <row r="41" spans="2:17" ht="18" x14ac:dyDescent="0.45">
      <c r="B41" s="18">
        <v>0.32</v>
      </c>
      <c r="C41" s="18">
        <v>0.33</v>
      </c>
      <c r="D41" s="18">
        <v>0.33</v>
      </c>
      <c r="E41" s="18">
        <v>0.33</v>
      </c>
      <c r="F41" s="18">
        <v>0.33</v>
      </c>
      <c r="G41" s="18">
        <v>0.33</v>
      </c>
      <c r="H41" s="18">
        <v>0.33</v>
      </c>
      <c r="I41" s="20">
        <v>0.33</v>
      </c>
      <c r="J41" s="18">
        <v>0.34</v>
      </c>
      <c r="K41" s="20">
        <v>0.34</v>
      </c>
      <c r="L41" s="18">
        <v>0.34</v>
      </c>
      <c r="M41" s="18">
        <v>0.35</v>
      </c>
      <c r="N41" s="18">
        <v>0.36</v>
      </c>
      <c r="O41" s="35">
        <v>0.38</v>
      </c>
      <c r="P41" s="18">
        <v>0.45</v>
      </c>
      <c r="Q41" s="18">
        <v>63</v>
      </c>
    </row>
    <row r="42" spans="2:17" ht="18" x14ac:dyDescent="0.45">
      <c r="B42" s="18">
        <v>0.3</v>
      </c>
      <c r="C42" s="18">
        <v>0.3</v>
      </c>
      <c r="D42" s="18">
        <v>0.3</v>
      </c>
      <c r="E42" s="18">
        <v>0.3</v>
      </c>
      <c r="F42" s="18">
        <v>0.3</v>
      </c>
      <c r="G42" s="18">
        <v>0.3</v>
      </c>
      <c r="H42" s="18">
        <v>0.3</v>
      </c>
      <c r="I42" s="20">
        <v>0.31</v>
      </c>
      <c r="J42" s="18">
        <v>0.31</v>
      </c>
      <c r="K42" s="20">
        <v>0.31</v>
      </c>
      <c r="L42" s="18">
        <v>0.32</v>
      </c>
      <c r="M42" s="18">
        <v>0.32</v>
      </c>
      <c r="N42" s="18">
        <v>0.33</v>
      </c>
      <c r="O42" s="35">
        <v>0.35</v>
      </c>
      <c r="P42" s="18">
        <v>0.41</v>
      </c>
      <c r="Q42" s="18">
        <v>62</v>
      </c>
    </row>
    <row r="43" spans="2:17" ht="18" x14ac:dyDescent="0.45">
      <c r="B43" s="18">
        <v>0.28000000000000003</v>
      </c>
      <c r="C43" s="18">
        <v>0.28000000000000003</v>
      </c>
      <c r="D43" s="18">
        <v>0.28000000000000003</v>
      </c>
      <c r="E43" s="18">
        <v>0.28000000000000003</v>
      </c>
      <c r="F43" s="18">
        <v>0.28000000000000003</v>
      </c>
      <c r="G43" s="18">
        <v>0.28000000000000003</v>
      </c>
      <c r="H43" s="18">
        <v>0.28000000000000003</v>
      </c>
      <c r="I43" s="20">
        <v>0.28000000000000003</v>
      </c>
      <c r="J43" s="18">
        <v>0.28000000000000003</v>
      </c>
      <c r="K43" s="20">
        <v>0.28000000000000003</v>
      </c>
      <c r="L43" s="18">
        <v>0.28999999999999998</v>
      </c>
      <c r="M43" s="18">
        <v>0.3</v>
      </c>
      <c r="N43" s="18">
        <v>0.3</v>
      </c>
      <c r="O43" s="35">
        <v>0.3</v>
      </c>
      <c r="P43" s="18">
        <v>0.38</v>
      </c>
      <c r="Q43" s="18">
        <v>61</v>
      </c>
    </row>
    <row r="44" spans="2:17" ht="18" x14ac:dyDescent="0.45">
      <c r="B44" s="21">
        <v>0.25</v>
      </c>
      <c r="C44" s="21">
        <v>0.25</v>
      </c>
      <c r="D44" s="21">
        <v>0.25</v>
      </c>
      <c r="E44" s="21">
        <v>0.25</v>
      </c>
      <c r="F44" s="21">
        <v>0.25</v>
      </c>
      <c r="G44" s="21">
        <v>0.25</v>
      </c>
      <c r="H44" s="21">
        <v>0.25</v>
      </c>
      <c r="I44" s="23">
        <v>0.25</v>
      </c>
      <c r="J44" s="21">
        <v>0.25</v>
      </c>
      <c r="K44" s="23">
        <v>0.25</v>
      </c>
      <c r="L44" s="21">
        <v>0.25</v>
      </c>
      <c r="M44" s="21">
        <v>0.25</v>
      </c>
      <c r="N44" s="21">
        <v>0.28000000000000003</v>
      </c>
      <c r="O44" s="32">
        <v>0.28000000000000003</v>
      </c>
      <c r="P44" s="21">
        <v>0.34</v>
      </c>
      <c r="Q44" s="21">
        <v>60</v>
      </c>
    </row>
    <row r="45" spans="2:17" ht="18" x14ac:dyDescent="0.45">
      <c r="B45" s="17">
        <v>0.23</v>
      </c>
      <c r="C45" s="17">
        <v>0.23</v>
      </c>
      <c r="D45" s="17">
        <v>0.23</v>
      </c>
      <c r="E45" s="17">
        <v>0.23</v>
      </c>
      <c r="F45" s="17">
        <v>0.23</v>
      </c>
      <c r="G45" s="17">
        <v>0.23</v>
      </c>
      <c r="H45" s="17">
        <v>0.23</v>
      </c>
      <c r="I45" s="19">
        <v>0.23</v>
      </c>
      <c r="J45" s="17">
        <v>0.23</v>
      </c>
      <c r="K45" s="19">
        <v>0.23</v>
      </c>
      <c r="L45" s="17">
        <v>0.23</v>
      </c>
      <c r="M45" s="17">
        <v>0.23</v>
      </c>
      <c r="N45" s="17">
        <v>0.25</v>
      </c>
      <c r="O45" s="34">
        <v>0.27</v>
      </c>
      <c r="P45" s="17">
        <v>0.31</v>
      </c>
      <c r="Q45" s="17">
        <v>59</v>
      </c>
    </row>
    <row r="46" spans="2:17" ht="18" x14ac:dyDescent="0.45">
      <c r="B46" s="18">
        <v>0.2</v>
      </c>
      <c r="C46" s="18">
        <v>0.2</v>
      </c>
      <c r="D46" s="18">
        <v>0.2</v>
      </c>
      <c r="E46" s="18">
        <v>0.2</v>
      </c>
      <c r="F46" s="18">
        <v>0.2</v>
      </c>
      <c r="G46" s="18">
        <v>0.2</v>
      </c>
      <c r="H46" s="18">
        <v>0.2</v>
      </c>
      <c r="I46" s="20">
        <v>0.2</v>
      </c>
      <c r="J46" s="18">
        <v>0.2</v>
      </c>
      <c r="K46" s="20">
        <v>0.2</v>
      </c>
      <c r="L46" s="18">
        <v>0.2</v>
      </c>
      <c r="M46" s="18">
        <v>0.2</v>
      </c>
      <c r="N46" s="18">
        <v>0.23</v>
      </c>
      <c r="O46" s="35">
        <v>0.25</v>
      </c>
      <c r="P46" s="18">
        <v>0.3</v>
      </c>
      <c r="Q46" s="18">
        <v>58</v>
      </c>
    </row>
    <row r="47" spans="2:17" ht="18" x14ac:dyDescent="0.45">
      <c r="B47" s="18">
        <v>0.18</v>
      </c>
      <c r="C47" s="18">
        <v>0.18</v>
      </c>
      <c r="D47" s="18">
        <v>0.18</v>
      </c>
      <c r="E47" s="18">
        <v>0.18</v>
      </c>
      <c r="F47" s="18">
        <v>0.18</v>
      </c>
      <c r="G47" s="18">
        <v>0.18</v>
      </c>
      <c r="H47" s="18">
        <v>0.18</v>
      </c>
      <c r="I47" s="20">
        <v>0.18</v>
      </c>
      <c r="J47" s="18">
        <v>0.18</v>
      </c>
      <c r="K47" s="20">
        <v>0.18</v>
      </c>
      <c r="L47" s="18">
        <v>0.18</v>
      </c>
      <c r="M47" s="18">
        <v>0.18</v>
      </c>
      <c r="N47" s="18">
        <v>0.18</v>
      </c>
      <c r="O47" s="35">
        <v>0.2</v>
      </c>
      <c r="P47" s="18">
        <v>0.25</v>
      </c>
      <c r="Q47" s="18">
        <v>57</v>
      </c>
    </row>
    <row r="48" spans="2:17" ht="18" x14ac:dyDescent="0.45">
      <c r="B48" s="18">
        <v>0.15</v>
      </c>
      <c r="C48" s="18">
        <v>0.15</v>
      </c>
      <c r="D48" s="18">
        <v>0.15</v>
      </c>
      <c r="E48" s="18">
        <v>0.15</v>
      </c>
      <c r="F48" s="18">
        <v>0.15</v>
      </c>
      <c r="G48" s="18">
        <v>0.15</v>
      </c>
      <c r="H48" s="18">
        <v>0.15</v>
      </c>
      <c r="I48" s="20">
        <v>0.15</v>
      </c>
      <c r="J48" s="18">
        <v>0.15</v>
      </c>
      <c r="K48" s="20">
        <v>0.15</v>
      </c>
      <c r="L48" s="18">
        <v>0.15</v>
      </c>
      <c r="M48" s="18">
        <v>0.15</v>
      </c>
      <c r="N48" s="18">
        <v>0.16</v>
      </c>
      <c r="O48" s="35">
        <v>0.18</v>
      </c>
      <c r="P48" s="18">
        <v>0.2</v>
      </c>
      <c r="Q48" s="18">
        <v>56</v>
      </c>
    </row>
    <row r="49" spans="2:17" ht="18" x14ac:dyDescent="0.45">
      <c r="B49" s="21">
        <v>0.13</v>
      </c>
      <c r="C49" s="21">
        <v>0.13</v>
      </c>
      <c r="D49" s="21">
        <v>0.13</v>
      </c>
      <c r="E49" s="21">
        <v>0.13</v>
      </c>
      <c r="F49" s="21">
        <v>0.13</v>
      </c>
      <c r="G49" s="21">
        <v>0.13</v>
      </c>
      <c r="H49" s="21">
        <v>0.13</v>
      </c>
      <c r="I49" s="23">
        <v>0.13</v>
      </c>
      <c r="J49" s="21">
        <v>0.13</v>
      </c>
      <c r="K49" s="23">
        <v>0.13</v>
      </c>
      <c r="L49" s="21">
        <v>0.13</v>
      </c>
      <c r="M49" s="21">
        <v>0.13</v>
      </c>
      <c r="N49" s="21">
        <v>0.13</v>
      </c>
      <c r="O49" s="32">
        <v>0.15</v>
      </c>
      <c r="P49" s="21">
        <v>0.18</v>
      </c>
      <c r="Q49" s="21">
        <v>55</v>
      </c>
    </row>
    <row r="50" spans="2:17" ht="18" x14ac:dyDescent="0.45">
      <c r="B50" s="17">
        <v>0.1</v>
      </c>
      <c r="C50" s="17">
        <v>0.1</v>
      </c>
      <c r="D50" s="17">
        <v>0.1</v>
      </c>
      <c r="E50" s="17">
        <v>0.1</v>
      </c>
      <c r="F50" s="17">
        <v>0.1</v>
      </c>
      <c r="G50" s="17">
        <v>0.1</v>
      </c>
      <c r="H50" s="17">
        <v>0.1</v>
      </c>
      <c r="I50" s="19">
        <v>0.1</v>
      </c>
      <c r="J50" s="17">
        <v>0.1</v>
      </c>
      <c r="K50" s="19">
        <v>0.1</v>
      </c>
      <c r="L50" s="17">
        <v>0.1</v>
      </c>
      <c r="M50" s="17">
        <v>0.1</v>
      </c>
      <c r="N50" s="17">
        <v>0.1</v>
      </c>
      <c r="O50" s="34">
        <v>0.13</v>
      </c>
      <c r="P50" s="17">
        <v>0.15</v>
      </c>
      <c r="Q50" s="17">
        <v>54</v>
      </c>
    </row>
    <row r="51" spans="2:17" ht="18" x14ac:dyDescent="0.45">
      <c r="B51" s="18">
        <v>0.08</v>
      </c>
      <c r="C51" s="18">
        <v>0.08</v>
      </c>
      <c r="D51" s="18">
        <v>0.08</v>
      </c>
      <c r="E51" s="18">
        <v>0.08</v>
      </c>
      <c r="F51" s="18">
        <v>0.08</v>
      </c>
      <c r="G51" s="18">
        <v>0.08</v>
      </c>
      <c r="H51" s="18">
        <v>0.08</v>
      </c>
      <c r="I51" s="20">
        <v>0.08</v>
      </c>
      <c r="J51" s="18">
        <v>0.08</v>
      </c>
      <c r="K51" s="20">
        <v>0.08</v>
      </c>
      <c r="L51" s="18">
        <v>0.08</v>
      </c>
      <c r="M51" s="18">
        <v>0.08</v>
      </c>
      <c r="N51" s="18">
        <v>0.08</v>
      </c>
      <c r="O51" s="35">
        <v>0.1</v>
      </c>
      <c r="P51" s="18">
        <v>0.1</v>
      </c>
      <c r="Q51" s="18">
        <v>53</v>
      </c>
    </row>
    <row r="52" spans="2:17" ht="18" x14ac:dyDescent="0.45">
      <c r="B52" s="18">
        <v>0.05</v>
      </c>
      <c r="C52" s="18">
        <v>0.05</v>
      </c>
      <c r="D52" s="18">
        <v>0.05</v>
      </c>
      <c r="E52" s="18">
        <v>0.05</v>
      </c>
      <c r="F52" s="18">
        <v>0.05</v>
      </c>
      <c r="G52" s="18">
        <v>0.05</v>
      </c>
      <c r="H52" s="18">
        <v>0.05</v>
      </c>
      <c r="I52" s="20">
        <v>0.05</v>
      </c>
      <c r="J52" s="18">
        <v>0.05</v>
      </c>
      <c r="K52" s="20">
        <v>0.05</v>
      </c>
      <c r="L52" s="18">
        <v>0.05</v>
      </c>
      <c r="M52" s="18">
        <v>0.05</v>
      </c>
      <c r="N52" s="18">
        <v>0.05</v>
      </c>
      <c r="O52" s="35">
        <v>0.05</v>
      </c>
      <c r="P52" s="18">
        <v>0.08</v>
      </c>
      <c r="Q52" s="18">
        <v>52</v>
      </c>
    </row>
    <row r="53" spans="2:17" ht="18" x14ac:dyDescent="0.45">
      <c r="B53" s="18">
        <v>0.03</v>
      </c>
      <c r="C53" s="18">
        <v>0.03</v>
      </c>
      <c r="D53" s="18">
        <v>0.03</v>
      </c>
      <c r="E53" s="18">
        <v>0.03</v>
      </c>
      <c r="F53" s="18">
        <v>0.03</v>
      </c>
      <c r="G53" s="18">
        <v>0.03</v>
      </c>
      <c r="H53" s="18">
        <v>0.03</v>
      </c>
      <c r="I53" s="20">
        <v>0.03</v>
      </c>
      <c r="J53" s="18">
        <v>0.03</v>
      </c>
      <c r="K53" s="20">
        <v>0.03</v>
      </c>
      <c r="L53" s="18">
        <v>0.03</v>
      </c>
      <c r="M53" s="18">
        <v>0.03</v>
      </c>
      <c r="N53" s="18">
        <v>0.03</v>
      </c>
      <c r="O53" s="35">
        <v>0.03</v>
      </c>
      <c r="P53" s="18">
        <v>0.05</v>
      </c>
      <c r="Q53" s="18">
        <v>51</v>
      </c>
    </row>
    <row r="54" spans="2:17" ht="18" x14ac:dyDescent="0.45">
      <c r="B54" s="21">
        <v>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3">
        <v>0</v>
      </c>
      <c r="J54" s="21">
        <v>0</v>
      </c>
      <c r="K54" s="23">
        <v>0</v>
      </c>
      <c r="L54" s="21">
        <v>0</v>
      </c>
      <c r="M54" s="21">
        <v>0</v>
      </c>
      <c r="N54" s="21">
        <v>0</v>
      </c>
      <c r="O54" s="32">
        <v>0</v>
      </c>
      <c r="P54" s="21">
        <v>0</v>
      </c>
      <c r="Q54" s="21">
        <v>50</v>
      </c>
    </row>
  </sheetData>
  <sheetProtection algorithmName="SHA-512" hashValue="4drC9G72a4joHO49IRjwAyFd3VbAPlepMA9joDLOYfsZnCCQl+w9c3v2+SAQwx4MsIt+BXZtaejPYAzATmriGA==" saltValue="LQFgluyReb1lU5LVl8GBg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J54"/>
  <sheetViews>
    <sheetView rightToLeft="1" workbookViewId="0">
      <selection activeCell="L9" sqref="L9"/>
    </sheetView>
  </sheetViews>
  <sheetFormatPr defaultColWidth="9.125" defaultRowHeight="14.25" x14ac:dyDescent="0.2"/>
  <cols>
    <col min="1" max="14" width="9.125" style="13"/>
    <col min="15" max="15" width="9.125" style="37"/>
    <col min="16" max="16" width="9.125" style="13"/>
    <col min="17" max="17" width="19.25" style="13" bestFit="1" customWidth="1"/>
    <col min="18" max="19" width="9.125" style="13"/>
    <col min="20" max="21" width="0" style="13" hidden="1" customWidth="1"/>
    <col min="22" max="22" width="7" style="13" customWidth="1"/>
    <col min="23" max="36" width="4.375" style="13" customWidth="1"/>
    <col min="37" max="16384" width="9.125" style="1"/>
  </cols>
  <sheetData>
    <row r="1" spans="1:36" s="2" customFormat="1" ht="18" thickBot="1" x14ac:dyDescent="0.45">
      <c r="A1" s="24"/>
      <c r="B1" s="25" t="s">
        <v>29</v>
      </c>
      <c r="C1" s="25" t="s">
        <v>28</v>
      </c>
      <c r="D1" s="25" t="s">
        <v>27</v>
      </c>
      <c r="E1" s="25" t="s">
        <v>26</v>
      </c>
      <c r="F1" s="25" t="s">
        <v>25</v>
      </c>
      <c r="G1" s="25" t="s">
        <v>24</v>
      </c>
      <c r="H1" s="25" t="s">
        <v>23</v>
      </c>
      <c r="I1" s="26" t="s">
        <v>22</v>
      </c>
      <c r="J1" s="24"/>
      <c r="K1" s="24"/>
      <c r="L1" s="24"/>
      <c r="M1" s="24"/>
      <c r="N1" s="24"/>
      <c r="O1" s="27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</row>
    <row r="2" spans="1:36" ht="15" thickBot="1" x14ac:dyDescent="0.25">
      <c r="B2" s="84" t="s">
        <v>17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6"/>
      <c r="Q2" s="87" t="s">
        <v>18</v>
      </c>
      <c r="R2" s="28"/>
      <c r="S2" s="29" t="e">
        <f>پردازش!L24</f>
        <v>#DIV/0!</v>
      </c>
      <c r="V2" s="30" t="e">
        <f>S2*-1</f>
        <v>#DIV/0!</v>
      </c>
    </row>
    <row r="3" spans="1:36" ht="18.75" thickBot="1" x14ac:dyDescent="0.5">
      <c r="B3" s="21">
        <v>67</v>
      </c>
      <c r="C3" s="21">
        <v>43</v>
      </c>
      <c r="D3" s="21">
        <v>30</v>
      </c>
      <c r="E3" s="21">
        <v>23</v>
      </c>
      <c r="F3" s="21">
        <v>18</v>
      </c>
      <c r="G3" s="21">
        <v>15</v>
      </c>
      <c r="H3" s="21">
        <v>12</v>
      </c>
      <c r="I3" s="31">
        <v>10</v>
      </c>
      <c r="J3" s="21">
        <v>9</v>
      </c>
      <c r="K3" s="21">
        <v>8</v>
      </c>
      <c r="L3" s="21">
        <v>7</v>
      </c>
      <c r="M3" s="21">
        <v>6</v>
      </c>
      <c r="N3" s="21">
        <v>5</v>
      </c>
      <c r="O3" s="32">
        <v>4</v>
      </c>
      <c r="P3" s="21">
        <v>3</v>
      </c>
      <c r="Q3" s="88"/>
      <c r="R3" s="28" t="s">
        <v>30</v>
      </c>
      <c r="S3" s="33">
        <f>پردازش!L22</f>
        <v>0</v>
      </c>
    </row>
    <row r="4" spans="1:36" ht="18" x14ac:dyDescent="0.45">
      <c r="B4" s="17">
        <v>2.56</v>
      </c>
      <c r="C4" s="17">
        <v>2.5099999999999998</v>
      </c>
      <c r="D4" s="17">
        <v>2.48</v>
      </c>
      <c r="E4" s="17">
        <v>2.44</v>
      </c>
      <c r="F4" s="17">
        <v>2.39</v>
      </c>
      <c r="G4" s="17">
        <v>2.34</v>
      </c>
      <c r="H4" s="17">
        <v>2.2799999999999998</v>
      </c>
      <c r="I4" s="17">
        <v>2.2000000000000002</v>
      </c>
      <c r="J4" s="17">
        <v>2.13</v>
      </c>
      <c r="K4" s="17">
        <v>2.0699999999999998</v>
      </c>
      <c r="L4" s="17">
        <v>1.99</v>
      </c>
      <c r="M4" s="17">
        <v>1.88</v>
      </c>
      <c r="N4" s="17">
        <v>1.72</v>
      </c>
      <c r="O4" s="34">
        <v>1.49</v>
      </c>
      <c r="P4" s="17">
        <v>1.1599999999999999</v>
      </c>
      <c r="Q4" s="17">
        <v>100</v>
      </c>
      <c r="S4" s="13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3">
        <v>67</v>
      </c>
      <c r="W4" s="13">
        <v>43</v>
      </c>
      <c r="X4" s="13">
        <v>30</v>
      </c>
      <c r="Y4" s="13">
        <v>23</v>
      </c>
      <c r="Z4" s="13">
        <v>18</v>
      </c>
      <c r="AA4" s="13">
        <v>15</v>
      </c>
      <c r="AB4" s="13">
        <v>12</v>
      </c>
      <c r="AC4" s="13">
        <v>10</v>
      </c>
      <c r="AD4" s="13">
        <v>9</v>
      </c>
      <c r="AE4" s="13">
        <v>8</v>
      </c>
      <c r="AF4" s="13">
        <v>7</v>
      </c>
      <c r="AG4" s="13">
        <v>6</v>
      </c>
      <c r="AH4" s="13">
        <v>5</v>
      </c>
      <c r="AI4" s="13">
        <v>4</v>
      </c>
      <c r="AJ4" s="13">
        <v>3</v>
      </c>
    </row>
    <row r="5" spans="1:36" ht="18" x14ac:dyDescent="0.45">
      <c r="B5" s="18">
        <v>2.16</v>
      </c>
      <c r="C5" s="18">
        <v>2.14</v>
      </c>
      <c r="D5" s="18">
        <v>2.12</v>
      </c>
      <c r="E5" s="18">
        <v>2.09</v>
      </c>
      <c r="F5" s="18">
        <v>2.0699999999999998</v>
      </c>
      <c r="G5" s="18">
        <v>2.04</v>
      </c>
      <c r="H5" s="18">
        <v>2.0099999999999998</v>
      </c>
      <c r="I5" s="18">
        <v>1.96</v>
      </c>
      <c r="J5" s="18">
        <v>1.91</v>
      </c>
      <c r="K5" s="18">
        <v>1.88</v>
      </c>
      <c r="L5" s="18">
        <v>1.82</v>
      </c>
      <c r="M5" s="18">
        <v>1.75</v>
      </c>
      <c r="N5" s="18">
        <v>1.64</v>
      </c>
      <c r="O5" s="35">
        <v>1.46</v>
      </c>
      <c r="P5" s="18" t="s">
        <v>7</v>
      </c>
      <c r="Q5" s="18">
        <v>99</v>
      </c>
      <c r="S5" s="36" t="e">
        <f>SUM(V5:AJ5)</f>
        <v>#DIV/0!</v>
      </c>
      <c r="V5" s="13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3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3" t="e">
        <f t="shared" si="0"/>
        <v>#DIV/0!</v>
      </c>
      <c r="Y5" s="13" t="e">
        <f t="shared" si="0"/>
        <v>#DIV/0!</v>
      </c>
      <c r="Z5" s="13" t="e">
        <f t="shared" si="0"/>
        <v>#DIV/0!</v>
      </c>
      <c r="AA5" s="13" t="e">
        <f t="shared" si="0"/>
        <v>#DIV/0!</v>
      </c>
      <c r="AB5" s="13" t="e">
        <f t="shared" si="0"/>
        <v>#DIV/0!</v>
      </c>
      <c r="AC5" s="13" t="e">
        <f t="shared" si="0"/>
        <v>#DIV/0!</v>
      </c>
      <c r="AD5" s="13" t="e">
        <f t="shared" si="0"/>
        <v>#DIV/0!</v>
      </c>
      <c r="AE5" s="13" t="e">
        <f t="shared" si="0"/>
        <v>#DIV/0!</v>
      </c>
      <c r="AF5" s="13" t="e">
        <f t="shared" si="0"/>
        <v>#DIV/0!</v>
      </c>
      <c r="AG5" s="13" t="e">
        <f t="shared" si="0"/>
        <v>#DIV/0!</v>
      </c>
      <c r="AH5" s="13" t="e">
        <f t="shared" si="0"/>
        <v>#DIV/0!</v>
      </c>
      <c r="AI5" s="13" t="e">
        <f t="shared" si="0"/>
        <v>#DIV/0!</v>
      </c>
      <c r="AJ5" s="13" t="e">
        <f t="shared" si="0"/>
        <v>#DIV/0!</v>
      </c>
    </row>
    <row r="6" spans="1:36" ht="18" x14ac:dyDescent="0.45">
      <c r="B6" s="18">
        <v>1.95</v>
      </c>
      <c r="C6" s="18">
        <v>1.94</v>
      </c>
      <c r="D6" s="18">
        <v>1.93</v>
      </c>
      <c r="E6" s="18">
        <v>1.91</v>
      </c>
      <c r="F6" s="18">
        <v>1.89</v>
      </c>
      <c r="G6" s="18">
        <v>1.87</v>
      </c>
      <c r="H6" s="18">
        <v>1.84</v>
      </c>
      <c r="I6" s="18">
        <v>1.81</v>
      </c>
      <c r="J6" s="18">
        <v>1.78</v>
      </c>
      <c r="K6" s="18">
        <v>1.75</v>
      </c>
      <c r="L6" s="18">
        <v>1.72</v>
      </c>
      <c r="M6" s="18">
        <v>1.66</v>
      </c>
      <c r="N6" s="18">
        <v>1.58</v>
      </c>
      <c r="O6" s="35">
        <v>1.43</v>
      </c>
      <c r="P6" s="18" t="s">
        <v>7</v>
      </c>
      <c r="Q6" s="18">
        <v>98</v>
      </c>
      <c r="S6" s="36" t="e">
        <f>SUM(V6:AJ6)</f>
        <v>#DIV/0!</v>
      </c>
      <c r="V6" s="13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3" t="e">
        <f t="shared" si="1"/>
        <v>#DIV/0!</v>
      </c>
      <c r="X6" s="13" t="e">
        <f t="shared" si="1"/>
        <v>#DIV/0!</v>
      </c>
      <c r="Y6" s="13" t="e">
        <f t="shared" si="1"/>
        <v>#DIV/0!</v>
      </c>
      <c r="Z6" s="13" t="e">
        <f t="shared" si="1"/>
        <v>#DIV/0!</v>
      </c>
      <c r="AA6" s="13" t="e">
        <f t="shared" si="1"/>
        <v>#DIV/0!</v>
      </c>
      <c r="AB6" s="13" t="e">
        <f t="shared" si="1"/>
        <v>#DIV/0!</v>
      </c>
      <c r="AC6" s="13" t="e">
        <f t="shared" si="1"/>
        <v>#DIV/0!</v>
      </c>
      <c r="AD6" s="13" t="e">
        <f t="shared" si="1"/>
        <v>#DIV/0!</v>
      </c>
      <c r="AE6" s="13" t="e">
        <f t="shared" si="1"/>
        <v>#DIV/0!</v>
      </c>
      <c r="AF6" s="13" t="e">
        <f t="shared" si="1"/>
        <v>#DIV/0!</v>
      </c>
      <c r="AG6" s="13" t="e">
        <f t="shared" si="1"/>
        <v>#DIV/0!</v>
      </c>
      <c r="AH6" s="13" t="e">
        <f t="shared" si="1"/>
        <v>#DIV/0!</v>
      </c>
      <c r="AI6" s="13" t="e">
        <f t="shared" si="1"/>
        <v>#DIV/0!</v>
      </c>
      <c r="AJ6" s="13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6" ht="18" x14ac:dyDescent="0.45">
      <c r="B7" s="18">
        <v>1.81</v>
      </c>
      <c r="C7" s="18">
        <v>1.8</v>
      </c>
      <c r="D7" s="18">
        <v>1.79</v>
      </c>
      <c r="E7" s="18">
        <v>1.78</v>
      </c>
      <c r="F7" s="18">
        <v>1.76</v>
      </c>
      <c r="G7" s="18">
        <v>1.75</v>
      </c>
      <c r="H7" s="18">
        <v>1.73</v>
      </c>
      <c r="I7" s="18">
        <v>1.71</v>
      </c>
      <c r="J7" s="18">
        <v>1.68</v>
      </c>
      <c r="K7" s="18">
        <v>1.66</v>
      </c>
      <c r="L7" s="18">
        <v>1.63</v>
      </c>
      <c r="M7" s="18">
        <v>1.59</v>
      </c>
      <c r="N7" s="18">
        <v>1.52</v>
      </c>
      <c r="O7" s="35">
        <v>1.4</v>
      </c>
      <c r="P7" s="18">
        <v>1.1499999999999999</v>
      </c>
      <c r="Q7" s="18">
        <v>97</v>
      </c>
    </row>
    <row r="8" spans="1:36" ht="18" x14ac:dyDescent="0.45">
      <c r="B8" s="18">
        <v>1.7</v>
      </c>
      <c r="C8" s="18">
        <v>1.69</v>
      </c>
      <c r="D8" s="18">
        <v>1.68</v>
      </c>
      <c r="E8" s="18">
        <v>1.67</v>
      </c>
      <c r="F8" s="18">
        <v>1.66</v>
      </c>
      <c r="G8" s="18">
        <v>1.65</v>
      </c>
      <c r="H8" s="18">
        <v>1.64</v>
      </c>
      <c r="I8" s="18">
        <v>1.62</v>
      </c>
      <c r="J8" s="18">
        <v>1.6</v>
      </c>
      <c r="K8" s="18">
        <v>1.58</v>
      </c>
      <c r="L8" s="18">
        <v>1.56</v>
      </c>
      <c r="M8" s="18">
        <v>1.52</v>
      </c>
      <c r="N8" s="18">
        <v>1.47</v>
      </c>
      <c r="O8" s="35">
        <v>1.37</v>
      </c>
      <c r="P8" s="18" t="s">
        <v>7</v>
      </c>
      <c r="Q8" s="18">
        <v>96</v>
      </c>
    </row>
    <row r="9" spans="1:36" ht="18" x14ac:dyDescent="0.45">
      <c r="B9" s="18">
        <v>1.6</v>
      </c>
      <c r="C9" s="18">
        <v>1.59</v>
      </c>
      <c r="D9" s="18">
        <v>1.59</v>
      </c>
      <c r="E9" s="18">
        <v>1.58</v>
      </c>
      <c r="F9" s="18">
        <v>1.57</v>
      </c>
      <c r="G9" s="18">
        <v>1.56</v>
      </c>
      <c r="H9" s="18">
        <v>1.55</v>
      </c>
      <c r="I9" s="18">
        <v>1.54</v>
      </c>
      <c r="J9" s="18">
        <v>1.52</v>
      </c>
      <c r="K9" s="18">
        <v>1.51</v>
      </c>
      <c r="L9" s="18">
        <v>1.49</v>
      </c>
      <c r="M9" s="18">
        <v>1.47</v>
      </c>
      <c r="N9" s="18">
        <v>1.42</v>
      </c>
      <c r="O9" s="35">
        <v>1.34</v>
      </c>
      <c r="P9" s="18">
        <v>1.1399999999999999</v>
      </c>
      <c r="Q9" s="18">
        <v>95</v>
      </c>
    </row>
    <row r="10" spans="1:36" ht="18" x14ac:dyDescent="0.45">
      <c r="B10" s="17">
        <v>1.52</v>
      </c>
      <c r="C10" s="17">
        <v>1.51</v>
      </c>
      <c r="D10" s="17">
        <v>1.51</v>
      </c>
      <c r="E10" s="17">
        <v>1.5</v>
      </c>
      <c r="F10" s="17">
        <v>1.5</v>
      </c>
      <c r="G10" s="17">
        <v>1.49</v>
      </c>
      <c r="H10" s="17">
        <v>1.48</v>
      </c>
      <c r="I10" s="19">
        <v>1.47</v>
      </c>
      <c r="J10" s="17">
        <v>1.46</v>
      </c>
      <c r="K10" s="19">
        <v>1.45</v>
      </c>
      <c r="L10" s="17">
        <v>1.43</v>
      </c>
      <c r="M10" s="17">
        <v>1.41</v>
      </c>
      <c r="N10" s="17">
        <v>1.38</v>
      </c>
      <c r="O10" s="34">
        <v>1.31</v>
      </c>
      <c r="P10" s="17" t="s">
        <v>7</v>
      </c>
      <c r="Q10" s="17">
        <v>94</v>
      </c>
    </row>
    <row r="11" spans="1:36" ht="18" x14ac:dyDescent="0.45">
      <c r="B11" s="18">
        <v>1.44</v>
      </c>
      <c r="C11" s="18">
        <v>1.44</v>
      </c>
      <c r="D11" s="18">
        <v>1.44</v>
      </c>
      <c r="E11" s="18">
        <v>1.43</v>
      </c>
      <c r="F11" s="18">
        <v>1.43</v>
      </c>
      <c r="G11" s="18">
        <v>1.42</v>
      </c>
      <c r="H11" s="18">
        <v>1.41</v>
      </c>
      <c r="I11" s="20">
        <v>1.41</v>
      </c>
      <c r="J11" s="18">
        <v>1.4</v>
      </c>
      <c r="K11" s="20">
        <v>1.39</v>
      </c>
      <c r="L11" s="18">
        <v>1.38</v>
      </c>
      <c r="M11" s="18">
        <v>1.36</v>
      </c>
      <c r="N11" s="18">
        <v>1.33</v>
      </c>
      <c r="O11" s="35">
        <v>1.28</v>
      </c>
      <c r="P11" s="18">
        <v>1.1299999999999999</v>
      </c>
      <c r="Q11" s="18">
        <v>93</v>
      </c>
    </row>
    <row r="12" spans="1:36" ht="18" x14ac:dyDescent="0.45">
      <c r="B12" s="18">
        <v>1.38</v>
      </c>
      <c r="C12" s="18">
        <v>1.37</v>
      </c>
      <c r="D12" s="18">
        <v>1.37</v>
      </c>
      <c r="E12" s="18">
        <v>1.37</v>
      </c>
      <c r="F12" s="18">
        <v>1.36</v>
      </c>
      <c r="G12" s="18">
        <v>1.36</v>
      </c>
      <c r="H12" s="18">
        <v>1.35</v>
      </c>
      <c r="I12" s="20">
        <v>1.35</v>
      </c>
      <c r="J12" s="18">
        <v>1.34</v>
      </c>
      <c r="K12" s="20">
        <v>1.33</v>
      </c>
      <c r="L12" s="18">
        <v>1.33</v>
      </c>
      <c r="M12" s="18">
        <v>1.31</v>
      </c>
      <c r="N12" s="18">
        <v>1.29</v>
      </c>
      <c r="O12" s="35">
        <v>1.25</v>
      </c>
      <c r="P12" s="18">
        <v>1.1200000000000001</v>
      </c>
      <c r="Q12" s="18">
        <v>92</v>
      </c>
    </row>
    <row r="13" spans="1:36" ht="18" x14ac:dyDescent="0.45">
      <c r="B13" s="18">
        <v>1.31</v>
      </c>
      <c r="C13" s="18">
        <v>1.31</v>
      </c>
      <c r="D13" s="18">
        <v>1.31</v>
      </c>
      <c r="E13" s="18">
        <v>1.31</v>
      </c>
      <c r="F13" s="18">
        <v>1.3</v>
      </c>
      <c r="G13" s="18">
        <v>1.3</v>
      </c>
      <c r="H13" s="18">
        <v>1.3</v>
      </c>
      <c r="I13" s="20">
        <v>1.29</v>
      </c>
      <c r="J13" s="18">
        <v>1.29</v>
      </c>
      <c r="K13" s="20">
        <v>1.28</v>
      </c>
      <c r="L13" s="18">
        <v>1.28</v>
      </c>
      <c r="M13" s="18">
        <v>1.27</v>
      </c>
      <c r="N13" s="18">
        <v>1.25</v>
      </c>
      <c r="O13" s="35">
        <v>1.22</v>
      </c>
      <c r="P13" s="18">
        <v>1.1100000000000001</v>
      </c>
      <c r="Q13" s="18">
        <v>91</v>
      </c>
    </row>
    <row r="14" spans="1:36" ht="18" x14ac:dyDescent="0.45">
      <c r="B14" s="21">
        <v>1.26</v>
      </c>
      <c r="C14" s="21">
        <v>1.26</v>
      </c>
      <c r="D14" s="21">
        <v>1.25</v>
      </c>
      <c r="E14" s="21">
        <v>1.25</v>
      </c>
      <c r="F14" s="21">
        <v>1.25</v>
      </c>
      <c r="G14" s="21">
        <v>1.25</v>
      </c>
      <c r="H14" s="21">
        <v>1.25</v>
      </c>
      <c r="I14" s="23">
        <v>1.24</v>
      </c>
      <c r="J14" s="21">
        <v>1.24</v>
      </c>
      <c r="K14" s="23">
        <v>1.24</v>
      </c>
      <c r="L14" s="21">
        <v>1.23</v>
      </c>
      <c r="M14" s="21">
        <v>1.23</v>
      </c>
      <c r="N14" s="21">
        <v>1.21</v>
      </c>
      <c r="O14" s="32">
        <v>1.19</v>
      </c>
      <c r="P14" s="21">
        <v>1.1000000000000001</v>
      </c>
      <c r="Q14" s="21">
        <v>90</v>
      </c>
    </row>
    <row r="15" spans="1:36" ht="18" x14ac:dyDescent="0.45">
      <c r="B15" s="17">
        <v>1.2</v>
      </c>
      <c r="C15" s="17">
        <v>1.2</v>
      </c>
      <c r="D15" s="17">
        <v>1.2</v>
      </c>
      <c r="E15" s="17">
        <v>1.2</v>
      </c>
      <c r="F15" s="17">
        <v>1.2</v>
      </c>
      <c r="G15" s="17">
        <v>1.2</v>
      </c>
      <c r="H15" s="17">
        <v>1.2</v>
      </c>
      <c r="I15" s="19">
        <v>1.19</v>
      </c>
      <c r="J15" s="17">
        <v>1.19</v>
      </c>
      <c r="K15" s="19">
        <v>1.19</v>
      </c>
      <c r="L15" s="17">
        <v>1.19</v>
      </c>
      <c r="M15" s="17">
        <v>1.18</v>
      </c>
      <c r="N15" s="17">
        <v>1.18</v>
      </c>
      <c r="O15" s="34">
        <v>1.1599999999999999</v>
      </c>
      <c r="P15" s="17">
        <v>1.0900000000000001</v>
      </c>
      <c r="Q15" s="17">
        <v>89</v>
      </c>
    </row>
    <row r="16" spans="1:36" ht="18" x14ac:dyDescent="0.45">
      <c r="B16" s="18">
        <v>1.1499999999999999</v>
      </c>
      <c r="C16" s="18">
        <v>1.1499999999999999</v>
      </c>
      <c r="D16" s="18">
        <v>1.1499999999999999</v>
      </c>
      <c r="E16" s="18">
        <v>1.1499999999999999</v>
      </c>
      <c r="F16" s="18">
        <v>1.1499999999999999</v>
      </c>
      <c r="G16" s="18">
        <v>1.1499999999999999</v>
      </c>
      <c r="H16" s="18">
        <v>1.1499999999999999</v>
      </c>
      <c r="I16" s="20">
        <v>1.1499999999999999</v>
      </c>
      <c r="J16" s="18">
        <v>1.1499999999999999</v>
      </c>
      <c r="K16" s="20">
        <v>1.1499999999999999</v>
      </c>
      <c r="L16" s="18">
        <v>1.1499999999999999</v>
      </c>
      <c r="M16" s="18">
        <v>1.1399999999999999</v>
      </c>
      <c r="N16" s="18">
        <v>1.1399999999999999</v>
      </c>
      <c r="O16" s="35">
        <v>1.1299999999999999</v>
      </c>
      <c r="P16" s="18">
        <v>1.07</v>
      </c>
      <c r="Q16" s="18">
        <v>88</v>
      </c>
    </row>
    <row r="17" spans="2:17" ht="18" x14ac:dyDescent="0.45">
      <c r="B17" s="18">
        <v>1.1100000000000001</v>
      </c>
      <c r="C17" s="18">
        <v>1.1100000000000001</v>
      </c>
      <c r="D17" s="18">
        <v>1.1100000000000001</v>
      </c>
      <c r="E17" s="18">
        <v>1.1100000000000001</v>
      </c>
      <c r="F17" s="18">
        <v>1.1100000000000001</v>
      </c>
      <c r="G17" s="18">
        <v>1.1100000000000001</v>
      </c>
      <c r="H17" s="18">
        <v>1.1100000000000001</v>
      </c>
      <c r="I17" s="20">
        <v>1.1000000000000001</v>
      </c>
      <c r="J17" s="18">
        <v>1.1000000000000001</v>
      </c>
      <c r="K17" s="20">
        <v>1.1000000000000001</v>
      </c>
      <c r="L17" s="18">
        <v>1.1000000000000001</v>
      </c>
      <c r="M17" s="18">
        <v>1.1000000000000001</v>
      </c>
      <c r="N17" s="18">
        <v>1.1000000000000001</v>
      </c>
      <c r="O17" s="35">
        <v>1.1000000000000001</v>
      </c>
      <c r="P17" s="18">
        <v>1.06</v>
      </c>
      <c r="Q17" s="18">
        <v>87</v>
      </c>
    </row>
    <row r="18" spans="2:17" ht="18" x14ac:dyDescent="0.45">
      <c r="B18" s="18">
        <v>1.06</v>
      </c>
      <c r="C18" s="18">
        <v>1.06</v>
      </c>
      <c r="D18" s="18">
        <v>1.06</v>
      </c>
      <c r="E18" s="18">
        <v>1.06</v>
      </c>
      <c r="F18" s="18">
        <v>1.06</v>
      </c>
      <c r="G18" s="18">
        <v>1.06</v>
      </c>
      <c r="H18" s="18">
        <v>1.06</v>
      </c>
      <c r="I18" s="20">
        <v>1.06</v>
      </c>
      <c r="J18" s="18">
        <v>1.06</v>
      </c>
      <c r="K18" s="20">
        <v>1.06</v>
      </c>
      <c r="L18" s="18">
        <v>1.07</v>
      </c>
      <c r="M18" s="18">
        <v>1.07</v>
      </c>
      <c r="N18" s="18">
        <v>1.07</v>
      </c>
      <c r="O18" s="35">
        <v>1.07</v>
      </c>
      <c r="P18" s="18">
        <v>1.04</v>
      </c>
      <c r="Q18" s="18">
        <v>86</v>
      </c>
    </row>
    <row r="19" spans="2:17" ht="18" x14ac:dyDescent="0.45">
      <c r="B19" s="21">
        <v>1.02</v>
      </c>
      <c r="C19" s="21">
        <v>1.02</v>
      </c>
      <c r="D19" s="21">
        <v>1.02</v>
      </c>
      <c r="E19" s="21">
        <v>1.02</v>
      </c>
      <c r="F19" s="21">
        <v>1.02</v>
      </c>
      <c r="G19" s="21">
        <v>1.02</v>
      </c>
      <c r="H19" s="21">
        <v>1.02</v>
      </c>
      <c r="I19" s="23">
        <v>1.02</v>
      </c>
      <c r="J19" s="21">
        <v>1.02</v>
      </c>
      <c r="K19" s="23">
        <v>1.03</v>
      </c>
      <c r="L19" s="21">
        <v>1.03</v>
      </c>
      <c r="M19" s="21">
        <v>1.03</v>
      </c>
      <c r="N19" s="21">
        <v>1.03</v>
      </c>
      <c r="O19" s="32">
        <v>1.04</v>
      </c>
      <c r="P19" s="21">
        <v>1.03</v>
      </c>
      <c r="Q19" s="21">
        <v>85</v>
      </c>
    </row>
    <row r="20" spans="2:17" ht="18" x14ac:dyDescent="0.45">
      <c r="B20" s="17">
        <v>0.98</v>
      </c>
      <c r="C20" s="17">
        <v>0.98</v>
      </c>
      <c r="D20" s="17">
        <v>0.98</v>
      </c>
      <c r="E20" s="17">
        <v>0.98</v>
      </c>
      <c r="F20" s="17">
        <v>0.98</v>
      </c>
      <c r="G20" s="17">
        <v>0.98</v>
      </c>
      <c r="H20" s="17">
        <v>0.98</v>
      </c>
      <c r="I20" s="19">
        <v>0.98</v>
      </c>
      <c r="J20" s="17">
        <v>0.99</v>
      </c>
      <c r="K20" s="19">
        <v>0.99</v>
      </c>
      <c r="L20" s="17">
        <v>0.99</v>
      </c>
      <c r="M20" s="17">
        <v>0.99</v>
      </c>
      <c r="N20" s="17">
        <v>1</v>
      </c>
      <c r="O20" s="34">
        <v>1.01</v>
      </c>
      <c r="P20" s="17">
        <v>1.01</v>
      </c>
      <c r="Q20" s="17">
        <v>84</v>
      </c>
    </row>
    <row r="21" spans="2:17" ht="18" x14ac:dyDescent="0.45">
      <c r="B21" s="18">
        <v>0.94</v>
      </c>
      <c r="C21" s="18">
        <v>0.94</v>
      </c>
      <c r="D21" s="18">
        <v>0.94</v>
      </c>
      <c r="E21" s="18">
        <v>0.94</v>
      </c>
      <c r="F21" s="18">
        <v>0.94</v>
      </c>
      <c r="G21" s="18">
        <v>0.94</v>
      </c>
      <c r="H21" s="18">
        <v>0.94</v>
      </c>
      <c r="I21" s="20">
        <v>0.95</v>
      </c>
      <c r="J21" s="18">
        <v>0.95</v>
      </c>
      <c r="K21" s="20">
        <v>0.95</v>
      </c>
      <c r="L21" s="18">
        <v>0.95</v>
      </c>
      <c r="M21" s="18">
        <v>0.96</v>
      </c>
      <c r="N21" s="18">
        <v>0.97</v>
      </c>
      <c r="O21" s="35">
        <v>0.98</v>
      </c>
      <c r="P21" s="18">
        <v>0.99</v>
      </c>
      <c r="Q21" s="18">
        <v>83</v>
      </c>
    </row>
    <row r="22" spans="2:17" ht="18" x14ac:dyDescent="0.45">
      <c r="B22" s="18">
        <v>0.9</v>
      </c>
      <c r="C22" s="18">
        <v>0.9</v>
      </c>
      <c r="D22" s="18">
        <v>0.9</v>
      </c>
      <c r="E22" s="18">
        <v>0.9</v>
      </c>
      <c r="F22" s="18">
        <v>0.9</v>
      </c>
      <c r="G22" s="18">
        <v>0.91</v>
      </c>
      <c r="H22" s="18">
        <v>0.91</v>
      </c>
      <c r="I22" s="20">
        <v>0.91</v>
      </c>
      <c r="J22" s="18">
        <v>0.91</v>
      </c>
      <c r="K22" s="20">
        <v>0.92</v>
      </c>
      <c r="L22" s="18">
        <v>0.92</v>
      </c>
      <c r="M22" s="18">
        <v>0.92</v>
      </c>
      <c r="N22" s="18">
        <v>0.93</v>
      </c>
      <c r="O22" s="35">
        <v>0.95</v>
      </c>
      <c r="P22" s="18">
        <v>0.97</v>
      </c>
      <c r="Q22" s="18">
        <v>82</v>
      </c>
    </row>
    <row r="23" spans="2:17" ht="18" x14ac:dyDescent="0.45">
      <c r="B23" s="18">
        <v>0.87</v>
      </c>
      <c r="C23" s="18">
        <v>0.87</v>
      </c>
      <c r="D23" s="18">
        <v>0.87</v>
      </c>
      <c r="E23" s="18">
        <v>0.87</v>
      </c>
      <c r="F23" s="18">
        <v>0.87</v>
      </c>
      <c r="G23" s="18">
        <v>0.87</v>
      </c>
      <c r="H23" s="18">
        <v>0.87</v>
      </c>
      <c r="I23" s="20">
        <v>0.87</v>
      </c>
      <c r="J23" s="18">
        <v>0.88</v>
      </c>
      <c r="K23" s="20">
        <v>0.88</v>
      </c>
      <c r="L23" s="18">
        <v>0.88</v>
      </c>
      <c r="M23" s="18">
        <v>0.89</v>
      </c>
      <c r="N23" s="18">
        <v>0.9</v>
      </c>
      <c r="O23" s="35">
        <v>0.92</v>
      </c>
      <c r="P23" s="18">
        <v>0.95</v>
      </c>
      <c r="Q23" s="18">
        <v>81</v>
      </c>
    </row>
    <row r="24" spans="2:17" ht="18" x14ac:dyDescent="0.45">
      <c r="B24" s="21">
        <v>0.83</v>
      </c>
      <c r="C24" s="21">
        <v>0.83</v>
      </c>
      <c r="D24" s="21">
        <v>0.83</v>
      </c>
      <c r="E24" s="21">
        <v>0.83</v>
      </c>
      <c r="F24" s="21">
        <v>0.83</v>
      </c>
      <c r="G24" s="21">
        <v>0.83</v>
      </c>
      <c r="H24" s="21">
        <v>0.84</v>
      </c>
      <c r="I24" s="23">
        <v>0.84</v>
      </c>
      <c r="J24" s="21">
        <v>0.84</v>
      </c>
      <c r="K24" s="23">
        <v>0.85</v>
      </c>
      <c r="L24" s="21">
        <v>0.85</v>
      </c>
      <c r="M24" s="21">
        <v>0.86</v>
      </c>
      <c r="N24" s="21">
        <v>0.87</v>
      </c>
      <c r="O24" s="32">
        <v>0.89</v>
      </c>
      <c r="P24" s="21">
        <v>0.93</v>
      </c>
      <c r="Q24" s="21">
        <v>80</v>
      </c>
    </row>
    <row r="25" spans="2:17" ht="18" x14ac:dyDescent="0.45">
      <c r="B25" s="17">
        <v>0.79</v>
      </c>
      <c r="C25" s="17">
        <v>0.8</v>
      </c>
      <c r="D25" s="17">
        <v>0.8</v>
      </c>
      <c r="E25" s="17">
        <v>0.8</v>
      </c>
      <c r="F25" s="17">
        <v>0.8</v>
      </c>
      <c r="G25" s="17">
        <v>0.8</v>
      </c>
      <c r="H25" s="17">
        <v>0.8</v>
      </c>
      <c r="I25" s="19">
        <v>0.81</v>
      </c>
      <c r="J25" s="17">
        <v>0.81</v>
      </c>
      <c r="K25" s="19">
        <v>0.81</v>
      </c>
      <c r="L25" s="17">
        <v>0.82</v>
      </c>
      <c r="M25" s="17">
        <v>0.82</v>
      </c>
      <c r="N25" s="17">
        <v>0.84</v>
      </c>
      <c r="O25" s="34">
        <v>0.86</v>
      </c>
      <c r="P25" s="17">
        <v>0.91</v>
      </c>
      <c r="Q25" s="17">
        <v>79</v>
      </c>
    </row>
    <row r="26" spans="2:17" ht="18" x14ac:dyDescent="0.45">
      <c r="B26" s="18">
        <v>0.76</v>
      </c>
      <c r="C26" s="18">
        <v>0.76</v>
      </c>
      <c r="D26" s="18">
        <v>0.76</v>
      </c>
      <c r="E26" s="18">
        <v>0.76</v>
      </c>
      <c r="F26" s="18">
        <v>0.76</v>
      </c>
      <c r="G26" s="18">
        <v>0.77</v>
      </c>
      <c r="H26" s="18">
        <v>0.77</v>
      </c>
      <c r="I26" s="20">
        <v>0.77</v>
      </c>
      <c r="J26" s="18">
        <v>0.78</v>
      </c>
      <c r="K26" s="20">
        <v>0.78</v>
      </c>
      <c r="L26" s="18">
        <v>0.79</v>
      </c>
      <c r="M26" s="18">
        <v>0.79</v>
      </c>
      <c r="N26" s="18">
        <v>0.81</v>
      </c>
      <c r="O26" s="35">
        <v>0.83</v>
      </c>
      <c r="P26" s="18">
        <v>0.88</v>
      </c>
      <c r="Q26" s="18">
        <v>78</v>
      </c>
    </row>
    <row r="27" spans="2:17" ht="18" x14ac:dyDescent="0.45">
      <c r="B27" s="18">
        <v>0.73</v>
      </c>
      <c r="C27" s="18">
        <v>0.73</v>
      </c>
      <c r="D27" s="18">
        <v>0.73</v>
      </c>
      <c r="E27" s="18">
        <v>0.73</v>
      </c>
      <c r="F27" s="18">
        <v>0.73</v>
      </c>
      <c r="G27" s="18">
        <v>0.73</v>
      </c>
      <c r="H27" s="18">
        <v>0.74</v>
      </c>
      <c r="I27" s="20">
        <v>0.74</v>
      </c>
      <c r="J27" s="18">
        <v>0.74</v>
      </c>
      <c r="K27" s="20">
        <v>0.75</v>
      </c>
      <c r="L27" s="18">
        <v>0.75</v>
      </c>
      <c r="M27" s="18">
        <v>0.76</v>
      </c>
      <c r="N27" s="18">
        <v>0.77</v>
      </c>
      <c r="O27" s="35">
        <v>0.8</v>
      </c>
      <c r="P27" s="18">
        <v>0.86</v>
      </c>
      <c r="Q27" s="18">
        <v>77</v>
      </c>
    </row>
    <row r="28" spans="2:17" ht="18" x14ac:dyDescent="0.45">
      <c r="B28" s="18">
        <v>0.7</v>
      </c>
      <c r="C28" s="18">
        <v>0.7</v>
      </c>
      <c r="D28" s="18">
        <v>0.7</v>
      </c>
      <c r="E28" s="18">
        <v>0.7</v>
      </c>
      <c r="F28" s="18">
        <v>0.7</v>
      </c>
      <c r="G28" s="18">
        <v>0.7</v>
      </c>
      <c r="H28" s="18">
        <v>0.7</v>
      </c>
      <c r="I28" s="20">
        <v>0.71</v>
      </c>
      <c r="J28" s="18">
        <v>0.71</v>
      </c>
      <c r="K28" s="20">
        <v>0.72</v>
      </c>
      <c r="L28" s="18">
        <v>0.72</v>
      </c>
      <c r="M28" s="18">
        <v>0.73</v>
      </c>
      <c r="N28" s="18">
        <v>0.74</v>
      </c>
      <c r="O28" s="35">
        <v>0.77</v>
      </c>
      <c r="P28" s="18">
        <v>0.83</v>
      </c>
      <c r="Q28" s="18">
        <v>76</v>
      </c>
    </row>
    <row r="29" spans="2:17" ht="18" x14ac:dyDescent="0.45">
      <c r="B29" s="21">
        <v>0.66</v>
      </c>
      <c r="C29" s="21">
        <v>0.67</v>
      </c>
      <c r="D29" s="21">
        <v>0.67</v>
      </c>
      <c r="E29" s="21">
        <v>0.67</v>
      </c>
      <c r="F29" s="21">
        <v>0.67</v>
      </c>
      <c r="G29" s="21">
        <v>0.67</v>
      </c>
      <c r="H29" s="21">
        <v>0.67</v>
      </c>
      <c r="I29" s="23">
        <v>0.68</v>
      </c>
      <c r="J29" s="21">
        <v>0.68</v>
      </c>
      <c r="K29" s="23">
        <v>0.69</v>
      </c>
      <c r="L29" s="21">
        <v>0.69</v>
      </c>
      <c r="M29" s="21">
        <v>0.7</v>
      </c>
      <c r="N29" s="21">
        <v>0.71</v>
      </c>
      <c r="O29" s="32">
        <v>0.74</v>
      </c>
      <c r="P29" s="21">
        <v>0.81</v>
      </c>
      <c r="Q29" s="21">
        <v>75</v>
      </c>
    </row>
    <row r="30" spans="2:17" ht="18" x14ac:dyDescent="0.45">
      <c r="B30" s="17">
        <v>0.63</v>
      </c>
      <c r="C30" s="17">
        <v>0.64</v>
      </c>
      <c r="D30" s="17">
        <v>0.64</v>
      </c>
      <c r="E30" s="17">
        <v>0.64</v>
      </c>
      <c r="F30" s="17">
        <v>0.64</v>
      </c>
      <c r="G30" s="17">
        <v>0.64</v>
      </c>
      <c r="H30" s="17">
        <v>0.64</v>
      </c>
      <c r="I30" s="19">
        <v>0.65</v>
      </c>
      <c r="J30" s="17">
        <v>0.65</v>
      </c>
      <c r="K30" s="19">
        <v>0.65</v>
      </c>
      <c r="L30" s="17">
        <v>0.67</v>
      </c>
      <c r="M30" s="17">
        <v>0.67</v>
      </c>
      <c r="N30" s="17">
        <v>0.68</v>
      </c>
      <c r="O30" s="34">
        <v>0.71</v>
      </c>
      <c r="P30" s="17">
        <v>0.78</v>
      </c>
      <c r="Q30" s="17">
        <v>74</v>
      </c>
    </row>
    <row r="31" spans="2:17" ht="18" x14ac:dyDescent="0.45">
      <c r="B31" s="18">
        <v>0.6</v>
      </c>
      <c r="C31" s="18">
        <v>0.61</v>
      </c>
      <c r="D31" s="18">
        <v>0.61</v>
      </c>
      <c r="E31" s="18">
        <v>0.61</v>
      </c>
      <c r="F31" s="18">
        <v>0.61</v>
      </c>
      <c r="G31" s="18">
        <v>0.61</v>
      </c>
      <c r="H31" s="18">
        <v>0.61</v>
      </c>
      <c r="I31" s="20">
        <v>0.62</v>
      </c>
      <c r="J31" s="18">
        <v>0.62</v>
      </c>
      <c r="K31" s="20">
        <v>0.62</v>
      </c>
      <c r="L31" s="18">
        <v>0.63</v>
      </c>
      <c r="M31" s="18">
        <v>0.64</v>
      </c>
      <c r="N31" s="18">
        <v>0.65</v>
      </c>
      <c r="O31" s="35">
        <v>0.68</v>
      </c>
      <c r="P31" s="18">
        <v>0.75</v>
      </c>
      <c r="Q31" s="18">
        <v>73</v>
      </c>
    </row>
    <row r="32" spans="2:17" ht="18" x14ac:dyDescent="0.45">
      <c r="B32" s="18">
        <v>0.56999999999999995</v>
      </c>
      <c r="C32" s="18">
        <v>0.57999999999999996</v>
      </c>
      <c r="D32" s="18">
        <v>0.57999999999999996</v>
      </c>
      <c r="E32" s="18">
        <v>0.57999999999999996</v>
      </c>
      <c r="F32" s="18">
        <v>0.57999999999999996</v>
      </c>
      <c r="G32" s="18">
        <v>0.57999999999999996</v>
      </c>
      <c r="H32" s="18">
        <v>0.57999999999999996</v>
      </c>
      <c r="I32" s="20">
        <v>0.59</v>
      </c>
      <c r="J32" s="18">
        <v>0.59</v>
      </c>
      <c r="K32" s="20">
        <v>0.59</v>
      </c>
      <c r="L32" s="18">
        <v>0.6</v>
      </c>
      <c r="M32" s="18">
        <v>0.61</v>
      </c>
      <c r="N32" s="18">
        <v>0.62</v>
      </c>
      <c r="O32" s="35">
        <v>0.65</v>
      </c>
      <c r="P32" s="18">
        <v>0.73</v>
      </c>
      <c r="Q32" s="18">
        <v>72</v>
      </c>
    </row>
    <row r="33" spans="2:17" ht="18" x14ac:dyDescent="0.45">
      <c r="B33" s="18">
        <v>0.54</v>
      </c>
      <c r="C33" s="18">
        <v>0.55000000000000004</v>
      </c>
      <c r="D33" s="18">
        <v>0.55000000000000004</v>
      </c>
      <c r="E33" s="18">
        <v>0.55000000000000004</v>
      </c>
      <c r="F33" s="18">
        <v>0.55000000000000004</v>
      </c>
      <c r="G33" s="18">
        <v>0.55000000000000004</v>
      </c>
      <c r="H33" s="18">
        <v>0.55000000000000004</v>
      </c>
      <c r="I33" s="20">
        <v>0.56000000000000005</v>
      </c>
      <c r="J33" s="18">
        <v>0.56000000000000005</v>
      </c>
      <c r="K33" s="20">
        <v>0.56999999999999995</v>
      </c>
      <c r="L33" s="18">
        <v>0.56999999999999995</v>
      </c>
      <c r="M33" s="18">
        <v>0.57999999999999996</v>
      </c>
      <c r="N33" s="18">
        <v>0.59</v>
      </c>
      <c r="O33" s="35">
        <v>0.62</v>
      </c>
      <c r="P33" s="18">
        <v>0.7</v>
      </c>
      <c r="Q33" s="18">
        <v>71</v>
      </c>
    </row>
    <row r="34" spans="2:17" ht="18" x14ac:dyDescent="0.45">
      <c r="B34" s="21">
        <v>0.52</v>
      </c>
      <c r="C34" s="21">
        <v>0.52</v>
      </c>
      <c r="D34" s="21">
        <v>0.52</v>
      </c>
      <c r="E34" s="21">
        <v>0.52</v>
      </c>
      <c r="F34" s="21">
        <v>0.52</v>
      </c>
      <c r="G34" s="21">
        <v>0.52</v>
      </c>
      <c r="H34" s="21">
        <v>0.52</v>
      </c>
      <c r="I34" s="23">
        <v>0.53</v>
      </c>
      <c r="J34" s="21">
        <v>0.53</v>
      </c>
      <c r="K34" s="23">
        <v>0.54</v>
      </c>
      <c r="L34" s="21">
        <v>0.54</v>
      </c>
      <c r="M34" s="21">
        <v>0.55000000000000004</v>
      </c>
      <c r="N34" s="21">
        <v>0.56000000000000005</v>
      </c>
      <c r="O34" s="32">
        <v>0.59</v>
      </c>
      <c r="P34" s="21">
        <v>0.67</v>
      </c>
      <c r="Q34" s="21">
        <v>70</v>
      </c>
    </row>
    <row r="35" spans="2:17" ht="18" x14ac:dyDescent="0.45">
      <c r="B35" s="17">
        <v>0.49</v>
      </c>
      <c r="C35" s="17">
        <v>0.49</v>
      </c>
      <c r="D35" s="17">
        <v>0.49</v>
      </c>
      <c r="E35" s="17">
        <v>0.49</v>
      </c>
      <c r="F35" s="17">
        <v>0.49</v>
      </c>
      <c r="G35" s="17">
        <v>0.49</v>
      </c>
      <c r="H35" s="17">
        <v>0.5</v>
      </c>
      <c r="I35" s="19">
        <v>0.5</v>
      </c>
      <c r="J35" s="17">
        <v>0.5</v>
      </c>
      <c r="K35" s="19">
        <v>0.51</v>
      </c>
      <c r="L35" s="17">
        <v>0.51</v>
      </c>
      <c r="M35" s="17">
        <v>0.52</v>
      </c>
      <c r="N35" s="17">
        <v>0.53</v>
      </c>
      <c r="O35" s="34">
        <v>0.56000000000000005</v>
      </c>
      <c r="P35" s="17">
        <v>0.64</v>
      </c>
      <c r="Q35" s="17">
        <v>69</v>
      </c>
    </row>
    <row r="36" spans="2:17" ht="18" x14ac:dyDescent="0.45">
      <c r="B36" s="18">
        <v>0.46</v>
      </c>
      <c r="C36" s="18">
        <v>0.46</v>
      </c>
      <c r="D36" s="18">
        <v>0.46</v>
      </c>
      <c r="E36" s="18">
        <v>0.46</v>
      </c>
      <c r="F36" s="18">
        <v>0.46</v>
      </c>
      <c r="G36" s="18">
        <v>0.47</v>
      </c>
      <c r="H36" s="18">
        <v>0.47</v>
      </c>
      <c r="I36" s="20">
        <v>0.47</v>
      </c>
      <c r="J36" s="18">
        <v>0.48</v>
      </c>
      <c r="K36" s="20">
        <v>0.48</v>
      </c>
      <c r="L36" s="18">
        <v>0.48</v>
      </c>
      <c r="M36" s="18">
        <v>0.49</v>
      </c>
      <c r="N36" s="18">
        <v>0.5</v>
      </c>
      <c r="O36" s="35">
        <v>0.53</v>
      </c>
      <c r="P36" s="18">
        <v>0.61</v>
      </c>
      <c r="Q36" s="18">
        <v>68</v>
      </c>
    </row>
    <row r="37" spans="2:17" ht="18" x14ac:dyDescent="0.45">
      <c r="B37" s="18">
        <v>0.43</v>
      </c>
      <c r="C37" s="18">
        <v>0.43</v>
      </c>
      <c r="D37" s="18">
        <v>0.43</v>
      </c>
      <c r="E37" s="18">
        <v>0.43</v>
      </c>
      <c r="F37" s="18">
        <v>0.44</v>
      </c>
      <c r="G37" s="18">
        <v>0.44</v>
      </c>
      <c r="H37" s="18">
        <v>0.44</v>
      </c>
      <c r="I37" s="20">
        <v>0.44</v>
      </c>
      <c r="J37" s="18">
        <v>0.45</v>
      </c>
      <c r="K37" s="20">
        <v>0.45</v>
      </c>
      <c r="L37" s="18">
        <v>0.45</v>
      </c>
      <c r="M37" s="18">
        <v>0.46</v>
      </c>
      <c r="N37" s="18">
        <v>0.47</v>
      </c>
      <c r="O37" s="35">
        <v>0.5</v>
      </c>
      <c r="P37" s="18">
        <v>0.57999999999999996</v>
      </c>
      <c r="Q37" s="18">
        <v>67</v>
      </c>
    </row>
    <row r="38" spans="2:17" ht="18" x14ac:dyDescent="0.45">
      <c r="B38" s="18">
        <v>0.4</v>
      </c>
      <c r="C38" s="18">
        <v>0.41</v>
      </c>
      <c r="D38" s="18">
        <v>0.41</v>
      </c>
      <c r="E38" s="18">
        <v>0.41</v>
      </c>
      <c r="F38" s="18">
        <v>0.41</v>
      </c>
      <c r="G38" s="18">
        <v>0.41</v>
      </c>
      <c r="H38" s="18">
        <v>0.41</v>
      </c>
      <c r="I38" s="20">
        <v>0.42</v>
      </c>
      <c r="J38" s="18">
        <v>0.42</v>
      </c>
      <c r="K38" s="20">
        <v>0.42</v>
      </c>
      <c r="L38" s="18">
        <v>0.43</v>
      </c>
      <c r="M38" s="18">
        <v>0.43</v>
      </c>
      <c r="N38" s="18">
        <v>0.45</v>
      </c>
      <c r="O38" s="35">
        <v>0.47</v>
      </c>
      <c r="P38" s="18">
        <v>0.55000000000000004</v>
      </c>
      <c r="Q38" s="18">
        <v>66</v>
      </c>
    </row>
    <row r="39" spans="2:17" ht="18" x14ac:dyDescent="0.45">
      <c r="B39" s="21">
        <v>0.38</v>
      </c>
      <c r="C39" s="21">
        <v>0.38</v>
      </c>
      <c r="D39" s="21">
        <v>0.38</v>
      </c>
      <c r="E39" s="21">
        <v>0.38</v>
      </c>
      <c r="F39" s="21">
        <v>0.38</v>
      </c>
      <c r="G39" s="21">
        <v>0.38</v>
      </c>
      <c r="H39" s="21">
        <v>0.38</v>
      </c>
      <c r="I39" s="23">
        <v>0.39</v>
      </c>
      <c r="J39" s="21">
        <v>0.39</v>
      </c>
      <c r="K39" s="23">
        <v>0.39</v>
      </c>
      <c r="L39" s="21">
        <v>0.4</v>
      </c>
      <c r="M39" s="21">
        <v>0.4</v>
      </c>
      <c r="N39" s="21">
        <v>0.42</v>
      </c>
      <c r="O39" s="32">
        <v>0.44</v>
      </c>
      <c r="P39" s="21">
        <v>0.51</v>
      </c>
      <c r="Q39" s="21">
        <v>65</v>
      </c>
    </row>
    <row r="40" spans="2:17" ht="18" x14ac:dyDescent="0.45">
      <c r="B40" s="17">
        <v>0.35</v>
      </c>
      <c r="C40" s="17">
        <v>0.35</v>
      </c>
      <c r="D40" s="17">
        <v>0.35</v>
      </c>
      <c r="E40" s="17">
        <v>0.35</v>
      </c>
      <c r="F40" s="17">
        <v>0.35</v>
      </c>
      <c r="G40" s="17">
        <v>0.36</v>
      </c>
      <c r="H40" s="17">
        <v>0.36</v>
      </c>
      <c r="I40" s="19">
        <v>0.36</v>
      </c>
      <c r="J40" s="17">
        <v>0.36</v>
      </c>
      <c r="K40" s="19">
        <v>0.37</v>
      </c>
      <c r="L40" s="17">
        <v>0.37</v>
      </c>
      <c r="M40" s="17">
        <v>0.38</v>
      </c>
      <c r="N40" s="17">
        <v>0.39</v>
      </c>
      <c r="O40" s="34">
        <v>0.41</v>
      </c>
      <c r="P40" s="17">
        <v>0.48</v>
      </c>
      <c r="Q40" s="17">
        <v>64</v>
      </c>
    </row>
    <row r="41" spans="2:17" ht="18" x14ac:dyDescent="0.45">
      <c r="B41" s="18">
        <v>0.32</v>
      </c>
      <c r="C41" s="18">
        <v>0.33</v>
      </c>
      <c r="D41" s="18">
        <v>0.33</v>
      </c>
      <c r="E41" s="18">
        <v>0.33</v>
      </c>
      <c r="F41" s="18">
        <v>0.33</v>
      </c>
      <c r="G41" s="18">
        <v>0.33</v>
      </c>
      <c r="H41" s="18">
        <v>0.33</v>
      </c>
      <c r="I41" s="20">
        <v>0.33</v>
      </c>
      <c r="J41" s="18">
        <v>0.34</v>
      </c>
      <c r="K41" s="20">
        <v>0.34</v>
      </c>
      <c r="L41" s="18">
        <v>0.34</v>
      </c>
      <c r="M41" s="18">
        <v>0.35</v>
      </c>
      <c r="N41" s="18">
        <v>0.36</v>
      </c>
      <c r="O41" s="35">
        <v>0.38</v>
      </c>
      <c r="P41" s="18">
        <v>0.45</v>
      </c>
      <c r="Q41" s="18">
        <v>63</v>
      </c>
    </row>
    <row r="42" spans="2:17" ht="18" x14ac:dyDescent="0.45">
      <c r="B42" s="18">
        <v>0.3</v>
      </c>
      <c r="C42" s="18">
        <v>0.3</v>
      </c>
      <c r="D42" s="18">
        <v>0.3</v>
      </c>
      <c r="E42" s="18">
        <v>0.3</v>
      </c>
      <c r="F42" s="18">
        <v>0.3</v>
      </c>
      <c r="G42" s="18">
        <v>0.3</v>
      </c>
      <c r="H42" s="18">
        <v>0.3</v>
      </c>
      <c r="I42" s="20">
        <v>0.31</v>
      </c>
      <c r="J42" s="18">
        <v>0.31</v>
      </c>
      <c r="K42" s="20">
        <v>0.31</v>
      </c>
      <c r="L42" s="18">
        <v>0.32</v>
      </c>
      <c r="M42" s="18">
        <v>0.32</v>
      </c>
      <c r="N42" s="18">
        <v>0.33</v>
      </c>
      <c r="O42" s="35">
        <v>0.35</v>
      </c>
      <c r="P42" s="18">
        <v>0.41</v>
      </c>
      <c r="Q42" s="18">
        <v>62</v>
      </c>
    </row>
    <row r="43" spans="2:17" ht="18" x14ac:dyDescent="0.45">
      <c r="B43" s="18">
        <v>0.28000000000000003</v>
      </c>
      <c r="C43" s="18">
        <v>0.28000000000000003</v>
      </c>
      <c r="D43" s="18">
        <v>0.28000000000000003</v>
      </c>
      <c r="E43" s="18">
        <v>0.28000000000000003</v>
      </c>
      <c r="F43" s="18">
        <v>0.28000000000000003</v>
      </c>
      <c r="G43" s="18">
        <v>0.28000000000000003</v>
      </c>
      <c r="H43" s="18">
        <v>0.28000000000000003</v>
      </c>
      <c r="I43" s="20">
        <v>0.28000000000000003</v>
      </c>
      <c r="J43" s="18">
        <v>0.28000000000000003</v>
      </c>
      <c r="K43" s="20">
        <v>0.28000000000000003</v>
      </c>
      <c r="L43" s="18">
        <v>0.28999999999999998</v>
      </c>
      <c r="M43" s="18">
        <v>0.3</v>
      </c>
      <c r="N43" s="18">
        <v>0.3</v>
      </c>
      <c r="O43" s="35">
        <v>0.3</v>
      </c>
      <c r="P43" s="18">
        <v>0.38</v>
      </c>
      <c r="Q43" s="18">
        <v>61</v>
      </c>
    </row>
    <row r="44" spans="2:17" ht="18" x14ac:dyDescent="0.45">
      <c r="B44" s="21">
        <v>0.25</v>
      </c>
      <c r="C44" s="21">
        <v>0.25</v>
      </c>
      <c r="D44" s="21">
        <v>0.25</v>
      </c>
      <c r="E44" s="21">
        <v>0.25</v>
      </c>
      <c r="F44" s="21">
        <v>0.25</v>
      </c>
      <c r="G44" s="21">
        <v>0.25</v>
      </c>
      <c r="H44" s="21">
        <v>0.25</v>
      </c>
      <c r="I44" s="23">
        <v>0.25</v>
      </c>
      <c r="J44" s="21">
        <v>0.25</v>
      </c>
      <c r="K44" s="23">
        <v>0.25</v>
      </c>
      <c r="L44" s="21">
        <v>0.25</v>
      </c>
      <c r="M44" s="21">
        <v>0.25</v>
      </c>
      <c r="N44" s="21">
        <v>0.28000000000000003</v>
      </c>
      <c r="O44" s="32">
        <v>0.28000000000000003</v>
      </c>
      <c r="P44" s="21">
        <v>0.34</v>
      </c>
      <c r="Q44" s="21">
        <v>60</v>
      </c>
    </row>
    <row r="45" spans="2:17" ht="18" x14ac:dyDescent="0.45">
      <c r="B45" s="17">
        <v>0.23</v>
      </c>
      <c r="C45" s="17">
        <v>0.23</v>
      </c>
      <c r="D45" s="17">
        <v>0.23</v>
      </c>
      <c r="E45" s="17">
        <v>0.23</v>
      </c>
      <c r="F45" s="17">
        <v>0.23</v>
      </c>
      <c r="G45" s="17">
        <v>0.23</v>
      </c>
      <c r="H45" s="17">
        <v>0.23</v>
      </c>
      <c r="I45" s="19">
        <v>0.23</v>
      </c>
      <c r="J45" s="17">
        <v>0.23</v>
      </c>
      <c r="K45" s="19">
        <v>0.23</v>
      </c>
      <c r="L45" s="17">
        <v>0.23</v>
      </c>
      <c r="M45" s="17">
        <v>0.23</v>
      </c>
      <c r="N45" s="17">
        <v>0.25</v>
      </c>
      <c r="O45" s="34">
        <v>0.27</v>
      </c>
      <c r="P45" s="17">
        <v>0.31</v>
      </c>
      <c r="Q45" s="17">
        <v>59</v>
      </c>
    </row>
    <row r="46" spans="2:17" ht="18" x14ac:dyDescent="0.45">
      <c r="B46" s="18">
        <v>0.2</v>
      </c>
      <c r="C46" s="18">
        <v>0.2</v>
      </c>
      <c r="D46" s="18">
        <v>0.2</v>
      </c>
      <c r="E46" s="18">
        <v>0.2</v>
      </c>
      <c r="F46" s="18">
        <v>0.2</v>
      </c>
      <c r="G46" s="18">
        <v>0.2</v>
      </c>
      <c r="H46" s="18">
        <v>0.2</v>
      </c>
      <c r="I46" s="20">
        <v>0.2</v>
      </c>
      <c r="J46" s="18">
        <v>0.2</v>
      </c>
      <c r="K46" s="20">
        <v>0.2</v>
      </c>
      <c r="L46" s="18">
        <v>0.2</v>
      </c>
      <c r="M46" s="18">
        <v>0.2</v>
      </c>
      <c r="N46" s="18">
        <v>0.23</v>
      </c>
      <c r="O46" s="35">
        <v>0.25</v>
      </c>
      <c r="P46" s="18">
        <v>0.3</v>
      </c>
      <c r="Q46" s="18">
        <v>58</v>
      </c>
    </row>
    <row r="47" spans="2:17" ht="18" x14ac:dyDescent="0.45">
      <c r="B47" s="18">
        <v>0.18</v>
      </c>
      <c r="C47" s="18">
        <v>0.18</v>
      </c>
      <c r="D47" s="18">
        <v>0.18</v>
      </c>
      <c r="E47" s="18">
        <v>0.18</v>
      </c>
      <c r="F47" s="18">
        <v>0.18</v>
      </c>
      <c r="G47" s="18">
        <v>0.18</v>
      </c>
      <c r="H47" s="18">
        <v>0.18</v>
      </c>
      <c r="I47" s="20">
        <v>0.18</v>
      </c>
      <c r="J47" s="18">
        <v>0.18</v>
      </c>
      <c r="K47" s="20">
        <v>0.18</v>
      </c>
      <c r="L47" s="18">
        <v>0.18</v>
      </c>
      <c r="M47" s="18">
        <v>0.18</v>
      </c>
      <c r="N47" s="18">
        <v>0.18</v>
      </c>
      <c r="O47" s="35">
        <v>0.2</v>
      </c>
      <c r="P47" s="18">
        <v>0.25</v>
      </c>
      <c r="Q47" s="18">
        <v>57</v>
      </c>
    </row>
    <row r="48" spans="2:17" ht="18" x14ac:dyDescent="0.45">
      <c r="B48" s="18">
        <v>0.15</v>
      </c>
      <c r="C48" s="18">
        <v>0.15</v>
      </c>
      <c r="D48" s="18">
        <v>0.15</v>
      </c>
      <c r="E48" s="18">
        <v>0.15</v>
      </c>
      <c r="F48" s="18">
        <v>0.15</v>
      </c>
      <c r="G48" s="18">
        <v>0.15</v>
      </c>
      <c r="H48" s="18">
        <v>0.15</v>
      </c>
      <c r="I48" s="20">
        <v>0.15</v>
      </c>
      <c r="J48" s="18">
        <v>0.15</v>
      </c>
      <c r="K48" s="20">
        <v>0.15</v>
      </c>
      <c r="L48" s="18">
        <v>0.15</v>
      </c>
      <c r="M48" s="18">
        <v>0.15</v>
      </c>
      <c r="N48" s="18">
        <v>0.16</v>
      </c>
      <c r="O48" s="35">
        <v>0.18</v>
      </c>
      <c r="P48" s="18">
        <v>0.2</v>
      </c>
      <c r="Q48" s="18">
        <v>56</v>
      </c>
    </row>
    <row r="49" spans="2:17" ht="18" x14ac:dyDescent="0.45">
      <c r="B49" s="21">
        <v>0.13</v>
      </c>
      <c r="C49" s="21">
        <v>0.13</v>
      </c>
      <c r="D49" s="21">
        <v>0.13</v>
      </c>
      <c r="E49" s="21">
        <v>0.13</v>
      </c>
      <c r="F49" s="21">
        <v>0.13</v>
      </c>
      <c r="G49" s="21">
        <v>0.13</v>
      </c>
      <c r="H49" s="21">
        <v>0.13</v>
      </c>
      <c r="I49" s="23">
        <v>0.13</v>
      </c>
      <c r="J49" s="21">
        <v>0.13</v>
      </c>
      <c r="K49" s="23">
        <v>0.13</v>
      </c>
      <c r="L49" s="21">
        <v>0.13</v>
      </c>
      <c r="M49" s="21">
        <v>0.13</v>
      </c>
      <c r="N49" s="21">
        <v>0.13</v>
      </c>
      <c r="O49" s="32">
        <v>0.15</v>
      </c>
      <c r="P49" s="21">
        <v>0.18</v>
      </c>
      <c r="Q49" s="21">
        <v>55</v>
      </c>
    </row>
    <row r="50" spans="2:17" ht="18" x14ac:dyDescent="0.45">
      <c r="B50" s="17">
        <v>0.1</v>
      </c>
      <c r="C50" s="17">
        <v>0.1</v>
      </c>
      <c r="D50" s="17">
        <v>0.1</v>
      </c>
      <c r="E50" s="17">
        <v>0.1</v>
      </c>
      <c r="F50" s="17">
        <v>0.1</v>
      </c>
      <c r="G50" s="17">
        <v>0.1</v>
      </c>
      <c r="H50" s="17">
        <v>0.1</v>
      </c>
      <c r="I50" s="19">
        <v>0.1</v>
      </c>
      <c r="J50" s="17">
        <v>0.1</v>
      </c>
      <c r="K50" s="19">
        <v>0.1</v>
      </c>
      <c r="L50" s="17">
        <v>0.1</v>
      </c>
      <c r="M50" s="17">
        <v>0.1</v>
      </c>
      <c r="N50" s="17">
        <v>0.1</v>
      </c>
      <c r="O50" s="34">
        <v>0.13</v>
      </c>
      <c r="P50" s="17">
        <v>0.15</v>
      </c>
      <c r="Q50" s="17">
        <v>54</v>
      </c>
    </row>
    <row r="51" spans="2:17" ht="18" x14ac:dyDescent="0.45">
      <c r="B51" s="18">
        <v>0.08</v>
      </c>
      <c r="C51" s="18">
        <v>0.08</v>
      </c>
      <c r="D51" s="18">
        <v>0.08</v>
      </c>
      <c r="E51" s="18">
        <v>0.08</v>
      </c>
      <c r="F51" s="18">
        <v>0.08</v>
      </c>
      <c r="G51" s="18">
        <v>0.08</v>
      </c>
      <c r="H51" s="18">
        <v>0.08</v>
      </c>
      <c r="I51" s="20">
        <v>0.08</v>
      </c>
      <c r="J51" s="18">
        <v>0.08</v>
      </c>
      <c r="K51" s="20">
        <v>0.08</v>
      </c>
      <c r="L51" s="18">
        <v>0.08</v>
      </c>
      <c r="M51" s="18">
        <v>0.08</v>
      </c>
      <c r="N51" s="18">
        <v>0.08</v>
      </c>
      <c r="O51" s="35">
        <v>0.1</v>
      </c>
      <c r="P51" s="18">
        <v>0.1</v>
      </c>
      <c r="Q51" s="18">
        <v>53</v>
      </c>
    </row>
    <row r="52" spans="2:17" ht="18" x14ac:dyDescent="0.45">
      <c r="B52" s="18">
        <v>0.05</v>
      </c>
      <c r="C52" s="18">
        <v>0.05</v>
      </c>
      <c r="D52" s="18">
        <v>0.05</v>
      </c>
      <c r="E52" s="18">
        <v>0.05</v>
      </c>
      <c r="F52" s="18">
        <v>0.05</v>
      </c>
      <c r="G52" s="18">
        <v>0.05</v>
      </c>
      <c r="H52" s="18">
        <v>0.05</v>
      </c>
      <c r="I52" s="20">
        <v>0.05</v>
      </c>
      <c r="J52" s="18">
        <v>0.05</v>
      </c>
      <c r="K52" s="20">
        <v>0.05</v>
      </c>
      <c r="L52" s="18">
        <v>0.05</v>
      </c>
      <c r="M52" s="18">
        <v>0.05</v>
      </c>
      <c r="N52" s="18">
        <v>0.05</v>
      </c>
      <c r="O52" s="35">
        <v>0.05</v>
      </c>
      <c r="P52" s="18">
        <v>0.08</v>
      </c>
      <c r="Q52" s="18">
        <v>52</v>
      </c>
    </row>
    <row r="53" spans="2:17" ht="18" x14ac:dyDescent="0.45">
      <c r="B53" s="18">
        <v>0.03</v>
      </c>
      <c r="C53" s="18">
        <v>0.03</v>
      </c>
      <c r="D53" s="18">
        <v>0.03</v>
      </c>
      <c r="E53" s="18">
        <v>0.03</v>
      </c>
      <c r="F53" s="18">
        <v>0.03</v>
      </c>
      <c r="G53" s="18">
        <v>0.03</v>
      </c>
      <c r="H53" s="18">
        <v>0.03</v>
      </c>
      <c r="I53" s="20">
        <v>0.03</v>
      </c>
      <c r="J53" s="18">
        <v>0.03</v>
      </c>
      <c r="K53" s="20">
        <v>0.03</v>
      </c>
      <c r="L53" s="18">
        <v>0.03</v>
      </c>
      <c r="M53" s="18">
        <v>0.03</v>
      </c>
      <c r="N53" s="18">
        <v>0.03</v>
      </c>
      <c r="O53" s="35">
        <v>0.03</v>
      </c>
      <c r="P53" s="18">
        <v>0.05</v>
      </c>
      <c r="Q53" s="18">
        <v>51</v>
      </c>
    </row>
    <row r="54" spans="2:17" ht="18" x14ac:dyDescent="0.45">
      <c r="B54" s="21">
        <v>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3">
        <v>0</v>
      </c>
      <c r="J54" s="21">
        <v>0</v>
      </c>
      <c r="K54" s="23">
        <v>0</v>
      </c>
      <c r="L54" s="21">
        <v>0</v>
      </c>
      <c r="M54" s="21">
        <v>0</v>
      </c>
      <c r="N54" s="21">
        <v>0</v>
      </c>
      <c r="O54" s="32">
        <v>0</v>
      </c>
      <c r="P54" s="21">
        <v>0</v>
      </c>
      <c r="Q54" s="21">
        <v>50</v>
      </c>
    </row>
  </sheetData>
  <sheetProtection algorithmName="SHA-512" hashValue="dZYz+TqiXu0+EU4GCaysW7H3vwnUuD4/04Gdy4LryiBQcuYKXPQaW/rpX7zGqT05MgwVX9xAT6+mda97sArrvg==" saltValue="pQ/exXjXYclwcvZTnUZdU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K54"/>
  <sheetViews>
    <sheetView rightToLeft="1" workbookViewId="0">
      <selection activeCell="K12" sqref="K12"/>
    </sheetView>
  </sheetViews>
  <sheetFormatPr defaultColWidth="9.125" defaultRowHeight="14.25" x14ac:dyDescent="0.2"/>
  <cols>
    <col min="1" max="14" width="9.125" style="13"/>
    <col min="15" max="15" width="9.125" style="37"/>
    <col min="16" max="16" width="9.125" style="13"/>
    <col min="17" max="17" width="19.25" style="13" bestFit="1" customWidth="1"/>
    <col min="18" max="19" width="9.125" style="13"/>
    <col min="20" max="21" width="0" style="13" hidden="1" customWidth="1"/>
    <col min="22" max="22" width="7.25" style="13" bestFit="1" customWidth="1"/>
    <col min="23" max="36" width="4.375" style="13" customWidth="1"/>
    <col min="37" max="37" width="9.125" style="13"/>
    <col min="38" max="16384" width="9.125" style="1"/>
  </cols>
  <sheetData>
    <row r="1" spans="1:37" s="2" customFormat="1" ht="18" thickBot="1" x14ac:dyDescent="0.45">
      <c r="A1" s="24"/>
      <c r="B1" s="25" t="s">
        <v>29</v>
      </c>
      <c r="C1" s="25" t="s">
        <v>28</v>
      </c>
      <c r="D1" s="25" t="s">
        <v>27</v>
      </c>
      <c r="E1" s="25" t="s">
        <v>26</v>
      </c>
      <c r="F1" s="25" t="s">
        <v>25</v>
      </c>
      <c r="G1" s="25" t="s">
        <v>24</v>
      </c>
      <c r="H1" s="25" t="s">
        <v>23</v>
      </c>
      <c r="I1" s="26" t="s">
        <v>22</v>
      </c>
      <c r="J1" s="24"/>
      <c r="K1" s="24"/>
      <c r="L1" s="24"/>
      <c r="M1" s="24"/>
      <c r="N1" s="24"/>
      <c r="O1" s="27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</row>
    <row r="2" spans="1:37" ht="15" thickBot="1" x14ac:dyDescent="0.25">
      <c r="B2" s="84" t="s">
        <v>17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6"/>
      <c r="Q2" s="87" t="s">
        <v>18</v>
      </c>
      <c r="R2" s="28"/>
      <c r="S2" s="29" t="e">
        <f>پردازش!I23</f>
        <v>#DIV/0!</v>
      </c>
      <c r="V2" s="30" t="e">
        <f>-1*S2</f>
        <v>#DIV/0!</v>
      </c>
    </row>
    <row r="3" spans="1:37" ht="18.75" thickBot="1" x14ac:dyDescent="0.5">
      <c r="B3" s="21">
        <v>67</v>
      </c>
      <c r="C3" s="21">
        <v>43</v>
      </c>
      <c r="D3" s="21">
        <v>30</v>
      </c>
      <c r="E3" s="21">
        <v>23</v>
      </c>
      <c r="F3" s="21">
        <v>18</v>
      </c>
      <c r="G3" s="21">
        <v>15</v>
      </c>
      <c r="H3" s="21">
        <v>12</v>
      </c>
      <c r="I3" s="31">
        <v>10</v>
      </c>
      <c r="J3" s="21">
        <v>9</v>
      </c>
      <c r="K3" s="21">
        <v>8</v>
      </c>
      <c r="L3" s="21">
        <v>7</v>
      </c>
      <c r="M3" s="21">
        <v>6</v>
      </c>
      <c r="N3" s="21">
        <v>5</v>
      </c>
      <c r="O3" s="32">
        <v>4</v>
      </c>
      <c r="P3" s="21">
        <v>3</v>
      </c>
      <c r="Q3" s="88"/>
      <c r="R3" s="28" t="s">
        <v>30</v>
      </c>
      <c r="S3" s="33">
        <f>پردازش!I22</f>
        <v>0</v>
      </c>
    </row>
    <row r="4" spans="1:37" ht="18" x14ac:dyDescent="0.45">
      <c r="B4" s="17">
        <v>2.56</v>
      </c>
      <c r="C4" s="17">
        <v>2.5099999999999998</v>
      </c>
      <c r="D4" s="17">
        <v>2.48</v>
      </c>
      <c r="E4" s="17">
        <v>2.44</v>
      </c>
      <c r="F4" s="17">
        <v>2.39</v>
      </c>
      <c r="G4" s="17">
        <v>2.34</v>
      </c>
      <c r="H4" s="17">
        <v>2.2799999999999998</v>
      </c>
      <c r="I4" s="17">
        <v>2.2000000000000002</v>
      </c>
      <c r="J4" s="17">
        <v>2.13</v>
      </c>
      <c r="K4" s="17">
        <v>2.0699999999999998</v>
      </c>
      <c r="L4" s="17">
        <v>1.99</v>
      </c>
      <c r="M4" s="17">
        <v>1.88</v>
      </c>
      <c r="N4" s="17">
        <v>1.72</v>
      </c>
      <c r="O4" s="34">
        <v>1.49</v>
      </c>
      <c r="P4" s="17">
        <v>1.1599999999999999</v>
      </c>
      <c r="Q4" s="17">
        <v>100</v>
      </c>
      <c r="S4" s="13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3">
        <v>67</v>
      </c>
      <c r="W4" s="13">
        <v>43</v>
      </c>
      <c r="X4" s="13">
        <v>30</v>
      </c>
      <c r="Y4" s="13">
        <v>23</v>
      </c>
      <c r="Z4" s="13">
        <v>18</v>
      </c>
      <c r="AA4" s="13">
        <v>15</v>
      </c>
      <c r="AB4" s="13">
        <v>12</v>
      </c>
      <c r="AC4" s="13">
        <v>10</v>
      </c>
      <c r="AD4" s="13">
        <v>9</v>
      </c>
      <c r="AE4" s="13">
        <v>8</v>
      </c>
      <c r="AF4" s="13">
        <v>7</v>
      </c>
      <c r="AG4" s="13">
        <v>6</v>
      </c>
      <c r="AH4" s="13">
        <v>5</v>
      </c>
      <c r="AI4" s="13">
        <v>4</v>
      </c>
      <c r="AJ4" s="13">
        <v>3</v>
      </c>
    </row>
    <row r="5" spans="1:37" ht="18" x14ac:dyDescent="0.45">
      <c r="B5" s="18">
        <v>2.16</v>
      </c>
      <c r="C5" s="18">
        <v>2.14</v>
      </c>
      <c r="D5" s="18">
        <v>2.12</v>
      </c>
      <c r="E5" s="18">
        <v>2.09</v>
      </c>
      <c r="F5" s="18">
        <v>2.0699999999999998</v>
      </c>
      <c r="G5" s="18">
        <v>2.04</v>
      </c>
      <c r="H5" s="18">
        <v>2.0099999999999998</v>
      </c>
      <c r="I5" s="18">
        <v>1.96</v>
      </c>
      <c r="J5" s="18">
        <v>1.91</v>
      </c>
      <c r="K5" s="18">
        <v>1.88</v>
      </c>
      <c r="L5" s="18">
        <v>1.82</v>
      </c>
      <c r="M5" s="18">
        <v>1.75</v>
      </c>
      <c r="N5" s="18">
        <v>1.64</v>
      </c>
      <c r="O5" s="35">
        <v>1.46</v>
      </c>
      <c r="P5" s="18" t="s">
        <v>7</v>
      </c>
      <c r="Q5" s="18">
        <v>99</v>
      </c>
      <c r="S5" s="36" t="e">
        <f>SUM(V5:AJ5)</f>
        <v>#DIV/0!</v>
      </c>
      <c r="V5" s="13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3" t="e">
        <f t="shared" si="0"/>
        <v>#DIV/0!</v>
      </c>
      <c r="X5" s="13" t="e">
        <f t="shared" si="0"/>
        <v>#DIV/0!</v>
      </c>
      <c r="Y5" s="13" t="e">
        <f t="shared" si="0"/>
        <v>#DIV/0!</v>
      </c>
      <c r="Z5" s="13" t="e">
        <f t="shared" si="0"/>
        <v>#DIV/0!</v>
      </c>
      <c r="AA5" s="13" t="e">
        <f t="shared" si="0"/>
        <v>#DIV/0!</v>
      </c>
      <c r="AB5" s="13" t="e">
        <f t="shared" si="0"/>
        <v>#DIV/0!</v>
      </c>
      <c r="AC5" s="13" t="e">
        <f t="shared" si="0"/>
        <v>#DIV/0!</v>
      </c>
      <c r="AD5" s="13" t="e">
        <f t="shared" si="0"/>
        <v>#DIV/0!</v>
      </c>
      <c r="AE5" s="13" t="e">
        <f t="shared" si="0"/>
        <v>#DIV/0!</v>
      </c>
      <c r="AF5" s="13" t="e">
        <f t="shared" si="0"/>
        <v>#DIV/0!</v>
      </c>
      <c r="AG5" s="13" t="e">
        <f t="shared" si="0"/>
        <v>#DIV/0!</v>
      </c>
      <c r="AH5" s="13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3" t="e">
        <f t="shared" si="0"/>
        <v>#DIV/0!</v>
      </c>
      <c r="AJ5" s="13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18">
        <v>1.95</v>
      </c>
      <c r="C6" s="18">
        <v>1.94</v>
      </c>
      <c r="D6" s="18">
        <v>1.93</v>
      </c>
      <c r="E6" s="18">
        <v>1.91</v>
      </c>
      <c r="F6" s="18">
        <v>1.89</v>
      </c>
      <c r="G6" s="18">
        <v>1.87</v>
      </c>
      <c r="H6" s="18">
        <v>1.84</v>
      </c>
      <c r="I6" s="18">
        <v>1.81</v>
      </c>
      <c r="J6" s="18">
        <v>1.78</v>
      </c>
      <c r="K6" s="18">
        <v>1.75</v>
      </c>
      <c r="L6" s="18">
        <v>1.72</v>
      </c>
      <c r="M6" s="18">
        <v>1.66</v>
      </c>
      <c r="N6" s="18">
        <v>1.58</v>
      </c>
      <c r="O6" s="35">
        <v>1.43</v>
      </c>
      <c r="P6" s="18" t="s">
        <v>7</v>
      </c>
      <c r="Q6" s="18">
        <v>98</v>
      </c>
      <c r="S6" s="36" t="e">
        <f>SUM(V6:AJ6)</f>
        <v>#DIV/0!</v>
      </c>
      <c r="V6" s="13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3" t="e">
        <f t="shared" si="1"/>
        <v>#DIV/0!</v>
      </c>
      <c r="X6" s="13" t="e">
        <f t="shared" si="1"/>
        <v>#DIV/0!</v>
      </c>
      <c r="Y6" s="13" t="e">
        <f t="shared" si="1"/>
        <v>#DIV/0!</v>
      </c>
      <c r="Z6" s="13" t="e">
        <f t="shared" si="1"/>
        <v>#DIV/0!</v>
      </c>
      <c r="AA6" s="13" t="e">
        <f t="shared" si="1"/>
        <v>#DIV/0!</v>
      </c>
      <c r="AB6" s="13" t="e">
        <f t="shared" si="1"/>
        <v>#DIV/0!</v>
      </c>
      <c r="AC6" s="13" t="e">
        <f t="shared" si="1"/>
        <v>#DIV/0!</v>
      </c>
      <c r="AD6" s="13" t="e">
        <f t="shared" si="1"/>
        <v>#DIV/0!</v>
      </c>
      <c r="AE6" s="13" t="e">
        <f t="shared" si="1"/>
        <v>#DIV/0!</v>
      </c>
      <c r="AF6" s="13" t="e">
        <f t="shared" si="1"/>
        <v>#DIV/0!</v>
      </c>
      <c r="AG6" s="13" t="e">
        <f t="shared" si="1"/>
        <v>#DIV/0!</v>
      </c>
      <c r="AH6" s="13" t="e">
        <f t="shared" si="1"/>
        <v>#DIV/0!</v>
      </c>
      <c r="AI6" s="13" t="e">
        <f t="shared" si="1"/>
        <v>#DIV/0!</v>
      </c>
      <c r="AJ6" s="13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8">
        <v>1.81</v>
      </c>
      <c r="C7" s="18">
        <v>1.8</v>
      </c>
      <c r="D7" s="18">
        <v>1.79</v>
      </c>
      <c r="E7" s="18">
        <v>1.78</v>
      </c>
      <c r="F7" s="18">
        <v>1.76</v>
      </c>
      <c r="G7" s="18">
        <v>1.75</v>
      </c>
      <c r="H7" s="18">
        <v>1.73</v>
      </c>
      <c r="I7" s="18">
        <v>1.71</v>
      </c>
      <c r="J7" s="18">
        <v>1.68</v>
      </c>
      <c r="K7" s="18">
        <v>1.66</v>
      </c>
      <c r="L7" s="18">
        <v>1.63</v>
      </c>
      <c r="M7" s="18">
        <v>1.59</v>
      </c>
      <c r="N7" s="18">
        <v>1.52</v>
      </c>
      <c r="O7" s="35">
        <v>1.4</v>
      </c>
      <c r="P7" s="18">
        <v>1.1499999999999999</v>
      </c>
      <c r="Q7" s="18">
        <v>97</v>
      </c>
    </row>
    <row r="8" spans="1:37" ht="18" x14ac:dyDescent="0.45">
      <c r="B8" s="18">
        <v>1.7</v>
      </c>
      <c r="C8" s="18">
        <v>1.69</v>
      </c>
      <c r="D8" s="18">
        <v>1.68</v>
      </c>
      <c r="E8" s="18">
        <v>1.67</v>
      </c>
      <c r="F8" s="18">
        <v>1.66</v>
      </c>
      <c r="G8" s="18">
        <v>1.65</v>
      </c>
      <c r="H8" s="18">
        <v>1.64</v>
      </c>
      <c r="I8" s="18">
        <v>1.62</v>
      </c>
      <c r="J8" s="18">
        <v>1.6</v>
      </c>
      <c r="K8" s="18">
        <v>1.58</v>
      </c>
      <c r="L8" s="18">
        <v>1.56</v>
      </c>
      <c r="M8" s="18">
        <v>1.52</v>
      </c>
      <c r="N8" s="18">
        <v>1.47</v>
      </c>
      <c r="O8" s="35">
        <v>1.37</v>
      </c>
      <c r="P8" s="18" t="s">
        <v>7</v>
      </c>
      <c r="Q8" s="18">
        <v>96</v>
      </c>
    </row>
    <row r="9" spans="1:37" ht="18" x14ac:dyDescent="0.45">
      <c r="B9" s="18">
        <v>1.6</v>
      </c>
      <c r="C9" s="18">
        <v>1.59</v>
      </c>
      <c r="D9" s="18">
        <v>1.59</v>
      </c>
      <c r="E9" s="18">
        <v>1.58</v>
      </c>
      <c r="F9" s="18">
        <v>1.57</v>
      </c>
      <c r="G9" s="18">
        <v>1.56</v>
      </c>
      <c r="H9" s="18">
        <v>1.55</v>
      </c>
      <c r="I9" s="18">
        <v>1.54</v>
      </c>
      <c r="J9" s="18">
        <v>1.52</v>
      </c>
      <c r="K9" s="18">
        <v>1.51</v>
      </c>
      <c r="L9" s="18">
        <v>1.49</v>
      </c>
      <c r="M9" s="18">
        <v>1.47</v>
      </c>
      <c r="N9" s="18">
        <v>1.42</v>
      </c>
      <c r="O9" s="35">
        <v>1.34</v>
      </c>
      <c r="P9" s="18">
        <v>1.1399999999999999</v>
      </c>
      <c r="Q9" s="18">
        <v>95</v>
      </c>
    </row>
    <row r="10" spans="1:37" ht="18" x14ac:dyDescent="0.45">
      <c r="B10" s="17">
        <v>1.52</v>
      </c>
      <c r="C10" s="17">
        <v>1.51</v>
      </c>
      <c r="D10" s="17">
        <v>1.51</v>
      </c>
      <c r="E10" s="17">
        <v>1.5</v>
      </c>
      <c r="F10" s="17">
        <v>1.5</v>
      </c>
      <c r="G10" s="17">
        <v>1.49</v>
      </c>
      <c r="H10" s="17">
        <v>1.48</v>
      </c>
      <c r="I10" s="19">
        <v>1.47</v>
      </c>
      <c r="J10" s="17">
        <v>1.46</v>
      </c>
      <c r="K10" s="19">
        <v>1.45</v>
      </c>
      <c r="L10" s="17">
        <v>1.43</v>
      </c>
      <c r="M10" s="17">
        <v>1.41</v>
      </c>
      <c r="N10" s="17">
        <v>1.38</v>
      </c>
      <c r="O10" s="34">
        <v>1.31</v>
      </c>
      <c r="P10" s="17" t="s">
        <v>7</v>
      </c>
      <c r="Q10" s="17">
        <v>94</v>
      </c>
    </row>
    <row r="11" spans="1:37" ht="18" x14ac:dyDescent="0.45">
      <c r="B11" s="18">
        <v>1.44</v>
      </c>
      <c r="C11" s="18">
        <v>1.44</v>
      </c>
      <c r="D11" s="18">
        <v>1.44</v>
      </c>
      <c r="E11" s="18">
        <v>1.43</v>
      </c>
      <c r="F11" s="18">
        <v>1.43</v>
      </c>
      <c r="G11" s="18">
        <v>1.42</v>
      </c>
      <c r="H11" s="18">
        <v>1.41</v>
      </c>
      <c r="I11" s="20">
        <v>1.41</v>
      </c>
      <c r="J11" s="18">
        <v>1.4</v>
      </c>
      <c r="K11" s="20">
        <v>1.39</v>
      </c>
      <c r="L11" s="18">
        <v>1.38</v>
      </c>
      <c r="M11" s="18">
        <v>1.36</v>
      </c>
      <c r="N11" s="18">
        <v>1.33</v>
      </c>
      <c r="O11" s="35">
        <v>1.28</v>
      </c>
      <c r="P11" s="18">
        <v>1.1299999999999999</v>
      </c>
      <c r="Q11" s="18">
        <v>93</v>
      </c>
    </row>
    <row r="12" spans="1:37" ht="18" x14ac:dyDescent="0.45">
      <c r="B12" s="18">
        <v>1.38</v>
      </c>
      <c r="C12" s="18">
        <v>1.37</v>
      </c>
      <c r="D12" s="18">
        <v>1.37</v>
      </c>
      <c r="E12" s="18">
        <v>1.37</v>
      </c>
      <c r="F12" s="18">
        <v>1.36</v>
      </c>
      <c r="G12" s="18">
        <v>1.36</v>
      </c>
      <c r="H12" s="18">
        <v>1.35</v>
      </c>
      <c r="I12" s="20">
        <v>1.35</v>
      </c>
      <c r="J12" s="18">
        <v>1.34</v>
      </c>
      <c r="K12" s="20">
        <v>1.33</v>
      </c>
      <c r="L12" s="18">
        <v>1.33</v>
      </c>
      <c r="M12" s="18">
        <v>1.31</v>
      </c>
      <c r="N12" s="18">
        <v>1.29</v>
      </c>
      <c r="O12" s="35">
        <v>1.25</v>
      </c>
      <c r="P12" s="18">
        <v>1.1200000000000001</v>
      </c>
      <c r="Q12" s="18">
        <v>92</v>
      </c>
    </row>
    <row r="13" spans="1:37" ht="18" x14ac:dyDescent="0.45">
      <c r="B13" s="18">
        <v>1.31</v>
      </c>
      <c r="C13" s="18">
        <v>1.31</v>
      </c>
      <c r="D13" s="18">
        <v>1.31</v>
      </c>
      <c r="E13" s="18">
        <v>1.31</v>
      </c>
      <c r="F13" s="18">
        <v>1.3</v>
      </c>
      <c r="G13" s="18">
        <v>1.3</v>
      </c>
      <c r="H13" s="18">
        <v>1.3</v>
      </c>
      <c r="I13" s="20">
        <v>1.29</v>
      </c>
      <c r="J13" s="18">
        <v>1.29</v>
      </c>
      <c r="K13" s="20">
        <v>1.28</v>
      </c>
      <c r="L13" s="18">
        <v>1.28</v>
      </c>
      <c r="M13" s="18">
        <v>1.27</v>
      </c>
      <c r="N13" s="18">
        <v>1.25</v>
      </c>
      <c r="O13" s="35">
        <v>1.22</v>
      </c>
      <c r="P13" s="18">
        <v>1.1100000000000001</v>
      </c>
      <c r="Q13" s="18">
        <v>91</v>
      </c>
    </row>
    <row r="14" spans="1:37" ht="18" x14ac:dyDescent="0.45">
      <c r="B14" s="21">
        <v>1.26</v>
      </c>
      <c r="C14" s="21">
        <v>1.26</v>
      </c>
      <c r="D14" s="21">
        <v>1.25</v>
      </c>
      <c r="E14" s="21">
        <v>1.25</v>
      </c>
      <c r="F14" s="21">
        <v>1.25</v>
      </c>
      <c r="G14" s="21">
        <v>1.25</v>
      </c>
      <c r="H14" s="21">
        <v>1.25</v>
      </c>
      <c r="I14" s="23">
        <v>1.24</v>
      </c>
      <c r="J14" s="21">
        <v>1.24</v>
      </c>
      <c r="K14" s="23">
        <v>1.24</v>
      </c>
      <c r="L14" s="21">
        <v>1.23</v>
      </c>
      <c r="M14" s="21">
        <v>1.23</v>
      </c>
      <c r="N14" s="21">
        <v>1.21</v>
      </c>
      <c r="O14" s="32">
        <v>1.19</v>
      </c>
      <c r="P14" s="21">
        <v>1.1000000000000001</v>
      </c>
      <c r="Q14" s="21">
        <v>90</v>
      </c>
    </row>
    <row r="15" spans="1:37" ht="18" x14ac:dyDescent="0.45">
      <c r="B15" s="17">
        <v>1.2</v>
      </c>
      <c r="C15" s="17">
        <v>1.2</v>
      </c>
      <c r="D15" s="17">
        <v>1.2</v>
      </c>
      <c r="E15" s="17">
        <v>1.2</v>
      </c>
      <c r="F15" s="17">
        <v>1.2</v>
      </c>
      <c r="G15" s="17">
        <v>1.2</v>
      </c>
      <c r="H15" s="17">
        <v>1.2</v>
      </c>
      <c r="I15" s="19">
        <v>1.19</v>
      </c>
      <c r="J15" s="17">
        <v>1.19</v>
      </c>
      <c r="K15" s="19">
        <v>1.19</v>
      </c>
      <c r="L15" s="17">
        <v>1.19</v>
      </c>
      <c r="M15" s="17">
        <v>1.18</v>
      </c>
      <c r="N15" s="17">
        <v>1.18</v>
      </c>
      <c r="O15" s="34">
        <v>1.1599999999999999</v>
      </c>
      <c r="P15" s="17">
        <v>1.0900000000000001</v>
      </c>
      <c r="Q15" s="17">
        <v>89</v>
      </c>
    </row>
    <row r="16" spans="1:37" ht="18" x14ac:dyDescent="0.45">
      <c r="B16" s="18">
        <v>1.1499999999999999</v>
      </c>
      <c r="C16" s="18">
        <v>1.1499999999999999</v>
      </c>
      <c r="D16" s="18">
        <v>1.1499999999999999</v>
      </c>
      <c r="E16" s="18">
        <v>1.1499999999999999</v>
      </c>
      <c r="F16" s="18">
        <v>1.1499999999999999</v>
      </c>
      <c r="G16" s="18">
        <v>1.1499999999999999</v>
      </c>
      <c r="H16" s="18">
        <v>1.1499999999999999</v>
      </c>
      <c r="I16" s="20">
        <v>1.1499999999999999</v>
      </c>
      <c r="J16" s="18">
        <v>1.1499999999999999</v>
      </c>
      <c r="K16" s="20">
        <v>1.1499999999999999</v>
      </c>
      <c r="L16" s="18">
        <v>1.1499999999999999</v>
      </c>
      <c r="M16" s="18">
        <v>1.1399999999999999</v>
      </c>
      <c r="N16" s="18">
        <v>1.1399999999999999</v>
      </c>
      <c r="O16" s="35">
        <v>1.1299999999999999</v>
      </c>
      <c r="P16" s="18">
        <v>1.07</v>
      </c>
      <c r="Q16" s="18">
        <v>88</v>
      </c>
    </row>
    <row r="17" spans="2:17" ht="18" x14ac:dyDescent="0.45">
      <c r="B17" s="18">
        <v>1.1100000000000001</v>
      </c>
      <c r="C17" s="18">
        <v>1.1100000000000001</v>
      </c>
      <c r="D17" s="18">
        <v>1.1100000000000001</v>
      </c>
      <c r="E17" s="18">
        <v>1.1100000000000001</v>
      </c>
      <c r="F17" s="18">
        <v>1.1100000000000001</v>
      </c>
      <c r="G17" s="18">
        <v>1.1100000000000001</v>
      </c>
      <c r="H17" s="18">
        <v>1.1100000000000001</v>
      </c>
      <c r="I17" s="20">
        <v>1.1000000000000001</v>
      </c>
      <c r="J17" s="18">
        <v>1.1000000000000001</v>
      </c>
      <c r="K17" s="20">
        <v>1.1000000000000001</v>
      </c>
      <c r="L17" s="18">
        <v>1.1000000000000001</v>
      </c>
      <c r="M17" s="18">
        <v>1.1000000000000001</v>
      </c>
      <c r="N17" s="18">
        <v>1.1000000000000001</v>
      </c>
      <c r="O17" s="35">
        <v>1.1000000000000001</v>
      </c>
      <c r="P17" s="18">
        <v>1.06</v>
      </c>
      <c r="Q17" s="18">
        <v>87</v>
      </c>
    </row>
    <row r="18" spans="2:17" ht="18" x14ac:dyDescent="0.45">
      <c r="B18" s="18">
        <v>1.06</v>
      </c>
      <c r="C18" s="18">
        <v>1.06</v>
      </c>
      <c r="D18" s="18">
        <v>1.06</v>
      </c>
      <c r="E18" s="18">
        <v>1.06</v>
      </c>
      <c r="F18" s="18">
        <v>1.06</v>
      </c>
      <c r="G18" s="18">
        <v>1.06</v>
      </c>
      <c r="H18" s="18">
        <v>1.06</v>
      </c>
      <c r="I18" s="20">
        <v>1.06</v>
      </c>
      <c r="J18" s="18">
        <v>1.06</v>
      </c>
      <c r="K18" s="20">
        <v>1.06</v>
      </c>
      <c r="L18" s="18">
        <v>1.07</v>
      </c>
      <c r="M18" s="18">
        <v>1.07</v>
      </c>
      <c r="N18" s="18">
        <v>1.07</v>
      </c>
      <c r="O18" s="35">
        <v>1.07</v>
      </c>
      <c r="P18" s="18">
        <v>1.04</v>
      </c>
      <c r="Q18" s="18">
        <v>86</v>
      </c>
    </row>
    <row r="19" spans="2:17" ht="18" x14ac:dyDescent="0.45">
      <c r="B19" s="21">
        <v>1.02</v>
      </c>
      <c r="C19" s="21">
        <v>1.02</v>
      </c>
      <c r="D19" s="21">
        <v>1.02</v>
      </c>
      <c r="E19" s="21">
        <v>1.02</v>
      </c>
      <c r="F19" s="21">
        <v>1.02</v>
      </c>
      <c r="G19" s="21">
        <v>1.02</v>
      </c>
      <c r="H19" s="21">
        <v>1.02</v>
      </c>
      <c r="I19" s="23">
        <v>1.02</v>
      </c>
      <c r="J19" s="21">
        <v>1.02</v>
      </c>
      <c r="K19" s="23">
        <v>1.03</v>
      </c>
      <c r="L19" s="21">
        <v>1.03</v>
      </c>
      <c r="M19" s="21">
        <v>1.03</v>
      </c>
      <c r="N19" s="21">
        <v>1.03</v>
      </c>
      <c r="O19" s="32">
        <v>1.04</v>
      </c>
      <c r="P19" s="21">
        <v>1.03</v>
      </c>
      <c r="Q19" s="21">
        <v>85</v>
      </c>
    </row>
    <row r="20" spans="2:17" ht="18" x14ac:dyDescent="0.45">
      <c r="B20" s="17">
        <v>0.98</v>
      </c>
      <c r="C20" s="17">
        <v>0.98</v>
      </c>
      <c r="D20" s="17">
        <v>0.98</v>
      </c>
      <c r="E20" s="17">
        <v>0.98</v>
      </c>
      <c r="F20" s="17">
        <v>0.98</v>
      </c>
      <c r="G20" s="17">
        <v>0.98</v>
      </c>
      <c r="H20" s="17">
        <v>0.98</v>
      </c>
      <c r="I20" s="19">
        <v>0.98</v>
      </c>
      <c r="J20" s="17">
        <v>0.99</v>
      </c>
      <c r="K20" s="19">
        <v>0.99</v>
      </c>
      <c r="L20" s="17">
        <v>0.99</v>
      </c>
      <c r="M20" s="17">
        <v>0.99</v>
      </c>
      <c r="N20" s="17">
        <v>1</v>
      </c>
      <c r="O20" s="34">
        <v>1.01</v>
      </c>
      <c r="P20" s="17">
        <v>1.01</v>
      </c>
      <c r="Q20" s="17">
        <v>84</v>
      </c>
    </row>
    <row r="21" spans="2:17" ht="18" x14ac:dyDescent="0.45">
      <c r="B21" s="18">
        <v>0.94</v>
      </c>
      <c r="C21" s="18">
        <v>0.94</v>
      </c>
      <c r="D21" s="18">
        <v>0.94</v>
      </c>
      <c r="E21" s="18">
        <v>0.94</v>
      </c>
      <c r="F21" s="18">
        <v>0.94</v>
      </c>
      <c r="G21" s="18">
        <v>0.94</v>
      </c>
      <c r="H21" s="18">
        <v>0.94</v>
      </c>
      <c r="I21" s="20">
        <v>0.95</v>
      </c>
      <c r="J21" s="18">
        <v>0.95</v>
      </c>
      <c r="K21" s="20">
        <v>0.95</v>
      </c>
      <c r="L21" s="18">
        <v>0.95</v>
      </c>
      <c r="M21" s="18">
        <v>0.96</v>
      </c>
      <c r="N21" s="18">
        <v>0.97</v>
      </c>
      <c r="O21" s="35">
        <v>0.98</v>
      </c>
      <c r="P21" s="18">
        <v>0.99</v>
      </c>
      <c r="Q21" s="18">
        <v>83</v>
      </c>
    </row>
    <row r="22" spans="2:17" ht="18" x14ac:dyDescent="0.45">
      <c r="B22" s="18">
        <v>0.9</v>
      </c>
      <c r="C22" s="18">
        <v>0.9</v>
      </c>
      <c r="D22" s="18">
        <v>0.9</v>
      </c>
      <c r="E22" s="18">
        <v>0.9</v>
      </c>
      <c r="F22" s="18">
        <v>0.9</v>
      </c>
      <c r="G22" s="18">
        <v>0.91</v>
      </c>
      <c r="H22" s="18">
        <v>0.91</v>
      </c>
      <c r="I22" s="20">
        <v>0.91</v>
      </c>
      <c r="J22" s="18">
        <v>0.91</v>
      </c>
      <c r="K22" s="20">
        <v>0.92</v>
      </c>
      <c r="L22" s="18">
        <v>0.92</v>
      </c>
      <c r="M22" s="18">
        <v>0.92</v>
      </c>
      <c r="N22" s="18">
        <v>0.93</v>
      </c>
      <c r="O22" s="35">
        <v>0.95</v>
      </c>
      <c r="P22" s="18">
        <v>0.97</v>
      </c>
      <c r="Q22" s="18">
        <v>82</v>
      </c>
    </row>
    <row r="23" spans="2:17" ht="18" x14ac:dyDescent="0.45">
      <c r="B23" s="18">
        <v>0.87</v>
      </c>
      <c r="C23" s="18">
        <v>0.87</v>
      </c>
      <c r="D23" s="18">
        <v>0.87</v>
      </c>
      <c r="E23" s="18">
        <v>0.87</v>
      </c>
      <c r="F23" s="18">
        <v>0.87</v>
      </c>
      <c r="G23" s="18">
        <v>0.87</v>
      </c>
      <c r="H23" s="18">
        <v>0.87</v>
      </c>
      <c r="I23" s="20">
        <v>0.87</v>
      </c>
      <c r="J23" s="18">
        <v>0.88</v>
      </c>
      <c r="K23" s="20">
        <v>0.88</v>
      </c>
      <c r="L23" s="18">
        <v>0.88</v>
      </c>
      <c r="M23" s="18">
        <v>0.89</v>
      </c>
      <c r="N23" s="18">
        <v>0.9</v>
      </c>
      <c r="O23" s="35">
        <v>0.92</v>
      </c>
      <c r="P23" s="18">
        <v>0.95</v>
      </c>
      <c r="Q23" s="18">
        <v>81</v>
      </c>
    </row>
    <row r="24" spans="2:17" ht="18" x14ac:dyDescent="0.45">
      <c r="B24" s="21">
        <v>0.83</v>
      </c>
      <c r="C24" s="21">
        <v>0.83</v>
      </c>
      <c r="D24" s="21">
        <v>0.83</v>
      </c>
      <c r="E24" s="21">
        <v>0.83</v>
      </c>
      <c r="F24" s="21">
        <v>0.83</v>
      </c>
      <c r="G24" s="21">
        <v>0.83</v>
      </c>
      <c r="H24" s="21">
        <v>0.84</v>
      </c>
      <c r="I24" s="23">
        <v>0.84</v>
      </c>
      <c r="J24" s="21">
        <v>0.84</v>
      </c>
      <c r="K24" s="23">
        <v>0.85</v>
      </c>
      <c r="L24" s="21">
        <v>0.85</v>
      </c>
      <c r="M24" s="21">
        <v>0.86</v>
      </c>
      <c r="N24" s="21">
        <v>0.87</v>
      </c>
      <c r="O24" s="32">
        <v>0.89</v>
      </c>
      <c r="P24" s="21">
        <v>0.93</v>
      </c>
      <c r="Q24" s="21">
        <v>80</v>
      </c>
    </row>
    <row r="25" spans="2:17" ht="18" x14ac:dyDescent="0.45">
      <c r="B25" s="17">
        <v>0.79</v>
      </c>
      <c r="C25" s="17">
        <v>0.8</v>
      </c>
      <c r="D25" s="17">
        <v>0.8</v>
      </c>
      <c r="E25" s="17">
        <v>0.8</v>
      </c>
      <c r="F25" s="17">
        <v>0.8</v>
      </c>
      <c r="G25" s="17">
        <v>0.8</v>
      </c>
      <c r="H25" s="17">
        <v>0.8</v>
      </c>
      <c r="I25" s="19">
        <v>0.81</v>
      </c>
      <c r="J25" s="17">
        <v>0.81</v>
      </c>
      <c r="K25" s="19">
        <v>0.81</v>
      </c>
      <c r="L25" s="17">
        <v>0.82</v>
      </c>
      <c r="M25" s="17">
        <v>0.82</v>
      </c>
      <c r="N25" s="17">
        <v>0.84</v>
      </c>
      <c r="O25" s="34">
        <v>0.86</v>
      </c>
      <c r="P25" s="17">
        <v>0.91</v>
      </c>
      <c r="Q25" s="17">
        <v>79</v>
      </c>
    </row>
    <row r="26" spans="2:17" ht="18" x14ac:dyDescent="0.45">
      <c r="B26" s="18">
        <v>0.76</v>
      </c>
      <c r="C26" s="18">
        <v>0.76</v>
      </c>
      <c r="D26" s="18">
        <v>0.76</v>
      </c>
      <c r="E26" s="18">
        <v>0.76</v>
      </c>
      <c r="F26" s="18">
        <v>0.76</v>
      </c>
      <c r="G26" s="18">
        <v>0.77</v>
      </c>
      <c r="H26" s="18">
        <v>0.77</v>
      </c>
      <c r="I26" s="20">
        <v>0.77</v>
      </c>
      <c r="J26" s="18">
        <v>0.78</v>
      </c>
      <c r="K26" s="20">
        <v>0.78</v>
      </c>
      <c r="L26" s="18">
        <v>0.79</v>
      </c>
      <c r="M26" s="18">
        <v>0.79</v>
      </c>
      <c r="N26" s="18">
        <v>0.81</v>
      </c>
      <c r="O26" s="35">
        <v>0.83</v>
      </c>
      <c r="P26" s="18">
        <v>0.88</v>
      </c>
      <c r="Q26" s="18">
        <v>78</v>
      </c>
    </row>
    <row r="27" spans="2:17" ht="18" x14ac:dyDescent="0.45">
      <c r="B27" s="18">
        <v>0.73</v>
      </c>
      <c r="C27" s="18">
        <v>0.73</v>
      </c>
      <c r="D27" s="18">
        <v>0.73</v>
      </c>
      <c r="E27" s="18">
        <v>0.73</v>
      </c>
      <c r="F27" s="18">
        <v>0.73</v>
      </c>
      <c r="G27" s="18">
        <v>0.73</v>
      </c>
      <c r="H27" s="18">
        <v>0.74</v>
      </c>
      <c r="I27" s="20">
        <v>0.74</v>
      </c>
      <c r="J27" s="18">
        <v>0.74</v>
      </c>
      <c r="K27" s="20">
        <v>0.75</v>
      </c>
      <c r="L27" s="18">
        <v>0.75</v>
      </c>
      <c r="M27" s="18">
        <v>0.76</v>
      </c>
      <c r="N27" s="18">
        <v>0.77</v>
      </c>
      <c r="O27" s="35">
        <v>0.8</v>
      </c>
      <c r="P27" s="18">
        <v>0.86</v>
      </c>
      <c r="Q27" s="18">
        <v>77</v>
      </c>
    </row>
    <row r="28" spans="2:17" ht="18" x14ac:dyDescent="0.45">
      <c r="B28" s="18">
        <v>0.7</v>
      </c>
      <c r="C28" s="18">
        <v>0.7</v>
      </c>
      <c r="D28" s="18">
        <v>0.7</v>
      </c>
      <c r="E28" s="18">
        <v>0.7</v>
      </c>
      <c r="F28" s="18">
        <v>0.7</v>
      </c>
      <c r="G28" s="18">
        <v>0.7</v>
      </c>
      <c r="H28" s="18">
        <v>0.7</v>
      </c>
      <c r="I28" s="20">
        <v>0.71</v>
      </c>
      <c r="J28" s="18">
        <v>0.71</v>
      </c>
      <c r="K28" s="20">
        <v>0.72</v>
      </c>
      <c r="L28" s="18">
        <v>0.72</v>
      </c>
      <c r="M28" s="18">
        <v>0.73</v>
      </c>
      <c r="N28" s="18">
        <v>0.74</v>
      </c>
      <c r="O28" s="35">
        <v>0.77</v>
      </c>
      <c r="P28" s="18">
        <v>0.83</v>
      </c>
      <c r="Q28" s="18">
        <v>76</v>
      </c>
    </row>
    <row r="29" spans="2:17" ht="18" x14ac:dyDescent="0.45">
      <c r="B29" s="21">
        <v>0.66</v>
      </c>
      <c r="C29" s="21">
        <v>0.67</v>
      </c>
      <c r="D29" s="21">
        <v>0.67</v>
      </c>
      <c r="E29" s="21">
        <v>0.67</v>
      </c>
      <c r="F29" s="21">
        <v>0.67</v>
      </c>
      <c r="G29" s="21">
        <v>0.67</v>
      </c>
      <c r="H29" s="21">
        <v>0.67</v>
      </c>
      <c r="I29" s="23">
        <v>0.68</v>
      </c>
      <c r="J29" s="21">
        <v>0.68</v>
      </c>
      <c r="K29" s="23">
        <v>0.69</v>
      </c>
      <c r="L29" s="21">
        <v>0.69</v>
      </c>
      <c r="M29" s="21">
        <v>0.7</v>
      </c>
      <c r="N29" s="21">
        <v>0.71</v>
      </c>
      <c r="O29" s="32">
        <v>0.74</v>
      </c>
      <c r="P29" s="21">
        <v>0.81</v>
      </c>
      <c r="Q29" s="21">
        <v>75</v>
      </c>
    </row>
    <row r="30" spans="2:17" ht="18" x14ac:dyDescent="0.45">
      <c r="B30" s="17">
        <v>0.63</v>
      </c>
      <c r="C30" s="17">
        <v>0.64</v>
      </c>
      <c r="D30" s="17">
        <v>0.64</v>
      </c>
      <c r="E30" s="17">
        <v>0.64</v>
      </c>
      <c r="F30" s="17">
        <v>0.64</v>
      </c>
      <c r="G30" s="17">
        <v>0.64</v>
      </c>
      <c r="H30" s="17">
        <v>0.64</v>
      </c>
      <c r="I30" s="19">
        <v>0.65</v>
      </c>
      <c r="J30" s="17">
        <v>0.65</v>
      </c>
      <c r="K30" s="19">
        <v>0.65</v>
      </c>
      <c r="L30" s="17">
        <v>0.67</v>
      </c>
      <c r="M30" s="17">
        <v>0.67</v>
      </c>
      <c r="N30" s="17">
        <v>0.68</v>
      </c>
      <c r="O30" s="34">
        <v>0.71</v>
      </c>
      <c r="P30" s="17">
        <v>0.78</v>
      </c>
      <c r="Q30" s="17">
        <v>74</v>
      </c>
    </row>
    <row r="31" spans="2:17" ht="18" x14ac:dyDescent="0.45">
      <c r="B31" s="18">
        <v>0.6</v>
      </c>
      <c r="C31" s="18">
        <v>0.61</v>
      </c>
      <c r="D31" s="18">
        <v>0.61</v>
      </c>
      <c r="E31" s="18">
        <v>0.61</v>
      </c>
      <c r="F31" s="18">
        <v>0.61</v>
      </c>
      <c r="G31" s="18">
        <v>0.61</v>
      </c>
      <c r="H31" s="18">
        <v>0.61</v>
      </c>
      <c r="I31" s="20">
        <v>0.62</v>
      </c>
      <c r="J31" s="18">
        <v>0.62</v>
      </c>
      <c r="K31" s="20">
        <v>0.62</v>
      </c>
      <c r="L31" s="18">
        <v>0.63</v>
      </c>
      <c r="M31" s="18">
        <v>0.64</v>
      </c>
      <c r="N31" s="18">
        <v>0.65</v>
      </c>
      <c r="O31" s="35">
        <v>0.68</v>
      </c>
      <c r="P31" s="18">
        <v>0.75</v>
      </c>
      <c r="Q31" s="18">
        <v>73</v>
      </c>
    </row>
    <row r="32" spans="2:17" ht="18" x14ac:dyDescent="0.45">
      <c r="B32" s="18">
        <v>0.56999999999999995</v>
      </c>
      <c r="C32" s="18">
        <v>0.57999999999999996</v>
      </c>
      <c r="D32" s="18">
        <v>0.57999999999999996</v>
      </c>
      <c r="E32" s="18">
        <v>0.57999999999999996</v>
      </c>
      <c r="F32" s="18">
        <v>0.57999999999999996</v>
      </c>
      <c r="G32" s="18">
        <v>0.57999999999999996</v>
      </c>
      <c r="H32" s="18">
        <v>0.57999999999999996</v>
      </c>
      <c r="I32" s="20">
        <v>0.59</v>
      </c>
      <c r="J32" s="18">
        <v>0.59</v>
      </c>
      <c r="K32" s="20">
        <v>0.59</v>
      </c>
      <c r="L32" s="18">
        <v>0.6</v>
      </c>
      <c r="M32" s="18">
        <v>0.61</v>
      </c>
      <c r="N32" s="18">
        <v>0.62</v>
      </c>
      <c r="O32" s="35">
        <v>0.65</v>
      </c>
      <c r="P32" s="18">
        <v>0.73</v>
      </c>
      <c r="Q32" s="18">
        <v>72</v>
      </c>
    </row>
    <row r="33" spans="2:17" ht="18" x14ac:dyDescent="0.45">
      <c r="B33" s="18">
        <v>0.54</v>
      </c>
      <c r="C33" s="18">
        <v>0.55000000000000004</v>
      </c>
      <c r="D33" s="18">
        <v>0.55000000000000004</v>
      </c>
      <c r="E33" s="18">
        <v>0.55000000000000004</v>
      </c>
      <c r="F33" s="18">
        <v>0.55000000000000004</v>
      </c>
      <c r="G33" s="18">
        <v>0.55000000000000004</v>
      </c>
      <c r="H33" s="18">
        <v>0.55000000000000004</v>
      </c>
      <c r="I33" s="20">
        <v>0.56000000000000005</v>
      </c>
      <c r="J33" s="18">
        <v>0.56000000000000005</v>
      </c>
      <c r="K33" s="20">
        <v>0.56999999999999995</v>
      </c>
      <c r="L33" s="18">
        <v>0.56999999999999995</v>
      </c>
      <c r="M33" s="18">
        <v>0.57999999999999996</v>
      </c>
      <c r="N33" s="18">
        <v>0.59</v>
      </c>
      <c r="O33" s="35">
        <v>0.62</v>
      </c>
      <c r="P33" s="18">
        <v>0.7</v>
      </c>
      <c r="Q33" s="18">
        <v>71</v>
      </c>
    </row>
    <row r="34" spans="2:17" ht="18" x14ac:dyDescent="0.45">
      <c r="B34" s="21">
        <v>0.52</v>
      </c>
      <c r="C34" s="21">
        <v>0.52</v>
      </c>
      <c r="D34" s="21">
        <v>0.52</v>
      </c>
      <c r="E34" s="21">
        <v>0.52</v>
      </c>
      <c r="F34" s="21">
        <v>0.52</v>
      </c>
      <c r="G34" s="21">
        <v>0.52</v>
      </c>
      <c r="H34" s="21">
        <v>0.52</v>
      </c>
      <c r="I34" s="23">
        <v>0.53</v>
      </c>
      <c r="J34" s="21">
        <v>0.53</v>
      </c>
      <c r="K34" s="23">
        <v>0.54</v>
      </c>
      <c r="L34" s="21">
        <v>0.54</v>
      </c>
      <c r="M34" s="21">
        <v>0.55000000000000004</v>
      </c>
      <c r="N34" s="21">
        <v>0.56000000000000005</v>
      </c>
      <c r="O34" s="32">
        <v>0.59</v>
      </c>
      <c r="P34" s="21">
        <v>0.67</v>
      </c>
      <c r="Q34" s="21">
        <v>70</v>
      </c>
    </row>
    <row r="35" spans="2:17" ht="18" x14ac:dyDescent="0.45">
      <c r="B35" s="17">
        <v>0.49</v>
      </c>
      <c r="C35" s="17">
        <v>0.49</v>
      </c>
      <c r="D35" s="17">
        <v>0.49</v>
      </c>
      <c r="E35" s="17">
        <v>0.49</v>
      </c>
      <c r="F35" s="17">
        <v>0.49</v>
      </c>
      <c r="G35" s="17">
        <v>0.49</v>
      </c>
      <c r="H35" s="17">
        <v>0.5</v>
      </c>
      <c r="I35" s="19">
        <v>0.5</v>
      </c>
      <c r="J35" s="17">
        <v>0.5</v>
      </c>
      <c r="K35" s="19">
        <v>0.51</v>
      </c>
      <c r="L35" s="17">
        <v>0.51</v>
      </c>
      <c r="M35" s="17">
        <v>0.52</v>
      </c>
      <c r="N35" s="17">
        <v>0.53</v>
      </c>
      <c r="O35" s="34">
        <v>0.56000000000000005</v>
      </c>
      <c r="P35" s="17">
        <v>0.64</v>
      </c>
      <c r="Q35" s="17">
        <v>69</v>
      </c>
    </row>
    <row r="36" spans="2:17" ht="18" x14ac:dyDescent="0.45">
      <c r="B36" s="18">
        <v>0.46</v>
      </c>
      <c r="C36" s="18">
        <v>0.46</v>
      </c>
      <c r="D36" s="18">
        <v>0.46</v>
      </c>
      <c r="E36" s="18">
        <v>0.46</v>
      </c>
      <c r="F36" s="18">
        <v>0.46</v>
      </c>
      <c r="G36" s="18">
        <v>0.47</v>
      </c>
      <c r="H36" s="18">
        <v>0.47</v>
      </c>
      <c r="I36" s="20">
        <v>0.47</v>
      </c>
      <c r="J36" s="18">
        <v>0.48</v>
      </c>
      <c r="K36" s="20">
        <v>0.48</v>
      </c>
      <c r="L36" s="18">
        <v>0.48</v>
      </c>
      <c r="M36" s="18">
        <v>0.49</v>
      </c>
      <c r="N36" s="18">
        <v>0.5</v>
      </c>
      <c r="O36" s="35">
        <v>0.53</v>
      </c>
      <c r="P36" s="18">
        <v>0.61</v>
      </c>
      <c r="Q36" s="18">
        <v>68</v>
      </c>
    </row>
    <row r="37" spans="2:17" ht="18" x14ac:dyDescent="0.45">
      <c r="B37" s="18">
        <v>0.43</v>
      </c>
      <c r="C37" s="18">
        <v>0.43</v>
      </c>
      <c r="D37" s="18">
        <v>0.43</v>
      </c>
      <c r="E37" s="18">
        <v>0.43</v>
      </c>
      <c r="F37" s="18">
        <v>0.44</v>
      </c>
      <c r="G37" s="18">
        <v>0.44</v>
      </c>
      <c r="H37" s="18">
        <v>0.44</v>
      </c>
      <c r="I37" s="20">
        <v>0.44</v>
      </c>
      <c r="J37" s="18">
        <v>0.45</v>
      </c>
      <c r="K37" s="20">
        <v>0.45</v>
      </c>
      <c r="L37" s="18">
        <v>0.45</v>
      </c>
      <c r="M37" s="18">
        <v>0.46</v>
      </c>
      <c r="N37" s="18">
        <v>0.47</v>
      </c>
      <c r="O37" s="35">
        <v>0.5</v>
      </c>
      <c r="P37" s="18">
        <v>0.57999999999999996</v>
      </c>
      <c r="Q37" s="18">
        <v>67</v>
      </c>
    </row>
    <row r="38" spans="2:17" ht="18" x14ac:dyDescent="0.45">
      <c r="B38" s="18">
        <v>0.4</v>
      </c>
      <c r="C38" s="18">
        <v>0.41</v>
      </c>
      <c r="D38" s="18">
        <v>0.41</v>
      </c>
      <c r="E38" s="18">
        <v>0.41</v>
      </c>
      <c r="F38" s="18">
        <v>0.41</v>
      </c>
      <c r="G38" s="18">
        <v>0.41</v>
      </c>
      <c r="H38" s="18">
        <v>0.41</v>
      </c>
      <c r="I38" s="20">
        <v>0.42</v>
      </c>
      <c r="J38" s="18">
        <v>0.42</v>
      </c>
      <c r="K38" s="20">
        <v>0.42</v>
      </c>
      <c r="L38" s="18">
        <v>0.43</v>
      </c>
      <c r="M38" s="18">
        <v>0.43</v>
      </c>
      <c r="N38" s="18">
        <v>0.45</v>
      </c>
      <c r="O38" s="35">
        <v>0.47</v>
      </c>
      <c r="P38" s="18">
        <v>0.55000000000000004</v>
      </c>
      <c r="Q38" s="18">
        <v>66</v>
      </c>
    </row>
    <row r="39" spans="2:17" ht="18" x14ac:dyDescent="0.45">
      <c r="B39" s="21">
        <v>0.38</v>
      </c>
      <c r="C39" s="21">
        <v>0.38</v>
      </c>
      <c r="D39" s="21">
        <v>0.38</v>
      </c>
      <c r="E39" s="21">
        <v>0.38</v>
      </c>
      <c r="F39" s="21">
        <v>0.38</v>
      </c>
      <c r="G39" s="21">
        <v>0.38</v>
      </c>
      <c r="H39" s="21">
        <v>0.38</v>
      </c>
      <c r="I39" s="23">
        <v>0.39</v>
      </c>
      <c r="J39" s="21">
        <v>0.39</v>
      </c>
      <c r="K39" s="23">
        <v>0.39</v>
      </c>
      <c r="L39" s="21">
        <v>0.4</v>
      </c>
      <c r="M39" s="21">
        <v>0.4</v>
      </c>
      <c r="N39" s="21">
        <v>0.42</v>
      </c>
      <c r="O39" s="32">
        <v>0.44</v>
      </c>
      <c r="P39" s="21">
        <v>0.51</v>
      </c>
      <c r="Q39" s="21">
        <v>65</v>
      </c>
    </row>
    <row r="40" spans="2:17" ht="18" x14ac:dyDescent="0.45">
      <c r="B40" s="17">
        <v>0.35</v>
      </c>
      <c r="C40" s="17">
        <v>0.35</v>
      </c>
      <c r="D40" s="17">
        <v>0.35</v>
      </c>
      <c r="E40" s="17">
        <v>0.35</v>
      </c>
      <c r="F40" s="17">
        <v>0.35</v>
      </c>
      <c r="G40" s="17">
        <v>0.36</v>
      </c>
      <c r="H40" s="17">
        <v>0.36</v>
      </c>
      <c r="I40" s="19">
        <v>0.36</v>
      </c>
      <c r="J40" s="17">
        <v>0.36</v>
      </c>
      <c r="K40" s="19">
        <v>0.37</v>
      </c>
      <c r="L40" s="17">
        <v>0.37</v>
      </c>
      <c r="M40" s="17">
        <v>0.38</v>
      </c>
      <c r="N40" s="17">
        <v>0.39</v>
      </c>
      <c r="O40" s="34">
        <v>0.41</v>
      </c>
      <c r="P40" s="17">
        <v>0.48</v>
      </c>
      <c r="Q40" s="17">
        <v>64</v>
      </c>
    </row>
    <row r="41" spans="2:17" ht="18" x14ac:dyDescent="0.45">
      <c r="B41" s="18">
        <v>0.32</v>
      </c>
      <c r="C41" s="18">
        <v>0.33</v>
      </c>
      <c r="D41" s="18">
        <v>0.33</v>
      </c>
      <c r="E41" s="18">
        <v>0.33</v>
      </c>
      <c r="F41" s="18">
        <v>0.33</v>
      </c>
      <c r="G41" s="18">
        <v>0.33</v>
      </c>
      <c r="H41" s="18">
        <v>0.33</v>
      </c>
      <c r="I41" s="20">
        <v>0.33</v>
      </c>
      <c r="J41" s="18">
        <v>0.34</v>
      </c>
      <c r="K41" s="20">
        <v>0.34</v>
      </c>
      <c r="L41" s="18">
        <v>0.34</v>
      </c>
      <c r="M41" s="18">
        <v>0.35</v>
      </c>
      <c r="N41" s="18">
        <v>0.36</v>
      </c>
      <c r="O41" s="35">
        <v>0.38</v>
      </c>
      <c r="P41" s="18">
        <v>0.45</v>
      </c>
      <c r="Q41" s="18">
        <v>63</v>
      </c>
    </row>
    <row r="42" spans="2:17" ht="18" x14ac:dyDescent="0.45">
      <c r="B42" s="18">
        <v>0.3</v>
      </c>
      <c r="C42" s="18">
        <v>0.3</v>
      </c>
      <c r="D42" s="18">
        <v>0.3</v>
      </c>
      <c r="E42" s="18">
        <v>0.3</v>
      </c>
      <c r="F42" s="18">
        <v>0.3</v>
      </c>
      <c r="G42" s="18">
        <v>0.3</v>
      </c>
      <c r="H42" s="18">
        <v>0.3</v>
      </c>
      <c r="I42" s="20">
        <v>0.31</v>
      </c>
      <c r="J42" s="18">
        <v>0.31</v>
      </c>
      <c r="K42" s="20">
        <v>0.31</v>
      </c>
      <c r="L42" s="18">
        <v>0.32</v>
      </c>
      <c r="M42" s="18">
        <v>0.32</v>
      </c>
      <c r="N42" s="18">
        <v>0.33</v>
      </c>
      <c r="O42" s="35">
        <v>0.35</v>
      </c>
      <c r="P42" s="18">
        <v>0.41</v>
      </c>
      <c r="Q42" s="18">
        <v>62</v>
      </c>
    </row>
    <row r="43" spans="2:17" ht="18" x14ac:dyDescent="0.45">
      <c r="B43" s="18">
        <v>0.28000000000000003</v>
      </c>
      <c r="C43" s="18">
        <v>0.28000000000000003</v>
      </c>
      <c r="D43" s="18">
        <v>0.28000000000000003</v>
      </c>
      <c r="E43" s="18">
        <v>0.28000000000000003</v>
      </c>
      <c r="F43" s="18">
        <v>0.28000000000000003</v>
      </c>
      <c r="G43" s="18">
        <v>0.28000000000000003</v>
      </c>
      <c r="H43" s="18">
        <v>0.28000000000000003</v>
      </c>
      <c r="I43" s="20">
        <v>0.28000000000000003</v>
      </c>
      <c r="J43" s="18">
        <v>0.28000000000000003</v>
      </c>
      <c r="K43" s="20">
        <v>0.28000000000000003</v>
      </c>
      <c r="L43" s="18">
        <v>0.28999999999999998</v>
      </c>
      <c r="M43" s="18">
        <v>0.3</v>
      </c>
      <c r="N43" s="18">
        <v>0.3</v>
      </c>
      <c r="O43" s="35">
        <v>0.3</v>
      </c>
      <c r="P43" s="18">
        <v>0.38</v>
      </c>
      <c r="Q43" s="18">
        <v>61</v>
      </c>
    </row>
    <row r="44" spans="2:17" ht="18" x14ac:dyDescent="0.45">
      <c r="B44" s="21">
        <v>0.25</v>
      </c>
      <c r="C44" s="21">
        <v>0.25</v>
      </c>
      <c r="D44" s="21">
        <v>0.25</v>
      </c>
      <c r="E44" s="21">
        <v>0.25</v>
      </c>
      <c r="F44" s="21">
        <v>0.25</v>
      </c>
      <c r="G44" s="21">
        <v>0.25</v>
      </c>
      <c r="H44" s="21">
        <v>0.25</v>
      </c>
      <c r="I44" s="23">
        <v>0.25</v>
      </c>
      <c r="J44" s="21">
        <v>0.25</v>
      </c>
      <c r="K44" s="23">
        <v>0.25</v>
      </c>
      <c r="L44" s="21">
        <v>0.25</v>
      </c>
      <c r="M44" s="21">
        <v>0.25</v>
      </c>
      <c r="N44" s="21">
        <v>0.28000000000000003</v>
      </c>
      <c r="O44" s="32">
        <v>0.28000000000000003</v>
      </c>
      <c r="P44" s="21">
        <v>0.34</v>
      </c>
      <c r="Q44" s="21">
        <v>60</v>
      </c>
    </row>
    <row r="45" spans="2:17" ht="18" x14ac:dyDescent="0.45">
      <c r="B45" s="17">
        <v>0.23</v>
      </c>
      <c r="C45" s="17">
        <v>0.23</v>
      </c>
      <c r="D45" s="17">
        <v>0.23</v>
      </c>
      <c r="E45" s="17">
        <v>0.23</v>
      </c>
      <c r="F45" s="17">
        <v>0.23</v>
      </c>
      <c r="G45" s="17">
        <v>0.23</v>
      </c>
      <c r="H45" s="17">
        <v>0.23</v>
      </c>
      <c r="I45" s="19">
        <v>0.23</v>
      </c>
      <c r="J45" s="17">
        <v>0.23</v>
      </c>
      <c r="K45" s="19">
        <v>0.23</v>
      </c>
      <c r="L45" s="17">
        <v>0.23</v>
      </c>
      <c r="M45" s="17">
        <v>0.23</v>
      </c>
      <c r="N45" s="17">
        <v>0.25</v>
      </c>
      <c r="O45" s="34">
        <v>0.27</v>
      </c>
      <c r="P45" s="17">
        <v>0.31</v>
      </c>
      <c r="Q45" s="17">
        <v>59</v>
      </c>
    </row>
    <row r="46" spans="2:17" ht="18" x14ac:dyDescent="0.45">
      <c r="B46" s="18">
        <v>0.2</v>
      </c>
      <c r="C46" s="18">
        <v>0.2</v>
      </c>
      <c r="D46" s="18">
        <v>0.2</v>
      </c>
      <c r="E46" s="18">
        <v>0.2</v>
      </c>
      <c r="F46" s="18">
        <v>0.2</v>
      </c>
      <c r="G46" s="18">
        <v>0.2</v>
      </c>
      <c r="H46" s="18">
        <v>0.2</v>
      </c>
      <c r="I46" s="20">
        <v>0.2</v>
      </c>
      <c r="J46" s="18">
        <v>0.2</v>
      </c>
      <c r="K46" s="20">
        <v>0.2</v>
      </c>
      <c r="L46" s="18">
        <v>0.2</v>
      </c>
      <c r="M46" s="18">
        <v>0.2</v>
      </c>
      <c r="N46" s="18">
        <v>0.23</v>
      </c>
      <c r="O46" s="35">
        <v>0.25</v>
      </c>
      <c r="P46" s="18">
        <v>0.3</v>
      </c>
      <c r="Q46" s="18">
        <v>58</v>
      </c>
    </row>
    <row r="47" spans="2:17" ht="18" x14ac:dyDescent="0.45">
      <c r="B47" s="18">
        <v>0.18</v>
      </c>
      <c r="C47" s="18">
        <v>0.18</v>
      </c>
      <c r="D47" s="18">
        <v>0.18</v>
      </c>
      <c r="E47" s="18">
        <v>0.18</v>
      </c>
      <c r="F47" s="18">
        <v>0.18</v>
      </c>
      <c r="G47" s="18">
        <v>0.18</v>
      </c>
      <c r="H47" s="18">
        <v>0.18</v>
      </c>
      <c r="I47" s="20">
        <v>0.18</v>
      </c>
      <c r="J47" s="18">
        <v>0.18</v>
      </c>
      <c r="K47" s="20">
        <v>0.18</v>
      </c>
      <c r="L47" s="18">
        <v>0.18</v>
      </c>
      <c r="M47" s="18">
        <v>0.18</v>
      </c>
      <c r="N47" s="18">
        <v>0.18</v>
      </c>
      <c r="O47" s="35">
        <v>0.2</v>
      </c>
      <c r="P47" s="18">
        <v>0.25</v>
      </c>
      <c r="Q47" s="18">
        <v>57</v>
      </c>
    </row>
    <row r="48" spans="2:17" ht="18" x14ac:dyDescent="0.45">
      <c r="B48" s="18">
        <v>0.15</v>
      </c>
      <c r="C48" s="18">
        <v>0.15</v>
      </c>
      <c r="D48" s="18">
        <v>0.15</v>
      </c>
      <c r="E48" s="18">
        <v>0.15</v>
      </c>
      <c r="F48" s="18">
        <v>0.15</v>
      </c>
      <c r="G48" s="18">
        <v>0.15</v>
      </c>
      <c r="H48" s="18">
        <v>0.15</v>
      </c>
      <c r="I48" s="20">
        <v>0.15</v>
      </c>
      <c r="J48" s="18">
        <v>0.15</v>
      </c>
      <c r="K48" s="20">
        <v>0.15</v>
      </c>
      <c r="L48" s="18">
        <v>0.15</v>
      </c>
      <c r="M48" s="18">
        <v>0.15</v>
      </c>
      <c r="N48" s="18">
        <v>0.16</v>
      </c>
      <c r="O48" s="35">
        <v>0.18</v>
      </c>
      <c r="P48" s="18">
        <v>0.2</v>
      </c>
      <c r="Q48" s="18">
        <v>56</v>
      </c>
    </row>
    <row r="49" spans="2:17" ht="18" x14ac:dyDescent="0.45">
      <c r="B49" s="21">
        <v>0.13</v>
      </c>
      <c r="C49" s="21">
        <v>0.13</v>
      </c>
      <c r="D49" s="21">
        <v>0.13</v>
      </c>
      <c r="E49" s="21">
        <v>0.13</v>
      </c>
      <c r="F49" s="21">
        <v>0.13</v>
      </c>
      <c r="G49" s="21">
        <v>0.13</v>
      </c>
      <c r="H49" s="21">
        <v>0.13</v>
      </c>
      <c r="I49" s="23">
        <v>0.13</v>
      </c>
      <c r="J49" s="21">
        <v>0.13</v>
      </c>
      <c r="K49" s="23">
        <v>0.13</v>
      </c>
      <c r="L49" s="21">
        <v>0.13</v>
      </c>
      <c r="M49" s="21">
        <v>0.13</v>
      </c>
      <c r="N49" s="21">
        <v>0.13</v>
      </c>
      <c r="O49" s="32">
        <v>0.15</v>
      </c>
      <c r="P49" s="21">
        <v>0.18</v>
      </c>
      <c r="Q49" s="21">
        <v>55</v>
      </c>
    </row>
    <row r="50" spans="2:17" ht="18" x14ac:dyDescent="0.45">
      <c r="B50" s="17">
        <v>0.1</v>
      </c>
      <c r="C50" s="17">
        <v>0.1</v>
      </c>
      <c r="D50" s="17">
        <v>0.1</v>
      </c>
      <c r="E50" s="17">
        <v>0.1</v>
      </c>
      <c r="F50" s="17">
        <v>0.1</v>
      </c>
      <c r="G50" s="17">
        <v>0.1</v>
      </c>
      <c r="H50" s="17">
        <v>0.1</v>
      </c>
      <c r="I50" s="19">
        <v>0.1</v>
      </c>
      <c r="J50" s="17">
        <v>0.1</v>
      </c>
      <c r="K50" s="19">
        <v>0.1</v>
      </c>
      <c r="L50" s="17">
        <v>0.1</v>
      </c>
      <c r="M50" s="17">
        <v>0.1</v>
      </c>
      <c r="N50" s="17">
        <v>0.1</v>
      </c>
      <c r="O50" s="34">
        <v>0.13</v>
      </c>
      <c r="P50" s="17">
        <v>0.15</v>
      </c>
      <c r="Q50" s="17">
        <v>54</v>
      </c>
    </row>
    <row r="51" spans="2:17" ht="18" x14ac:dyDescent="0.45">
      <c r="B51" s="18">
        <v>0.08</v>
      </c>
      <c r="C51" s="18">
        <v>0.08</v>
      </c>
      <c r="D51" s="18">
        <v>0.08</v>
      </c>
      <c r="E51" s="18">
        <v>0.08</v>
      </c>
      <c r="F51" s="18">
        <v>0.08</v>
      </c>
      <c r="G51" s="18">
        <v>0.08</v>
      </c>
      <c r="H51" s="18">
        <v>0.08</v>
      </c>
      <c r="I51" s="20">
        <v>0.08</v>
      </c>
      <c r="J51" s="18">
        <v>0.08</v>
      </c>
      <c r="K51" s="20">
        <v>0.08</v>
      </c>
      <c r="L51" s="18">
        <v>0.08</v>
      </c>
      <c r="M51" s="18">
        <v>0.08</v>
      </c>
      <c r="N51" s="18">
        <v>0.08</v>
      </c>
      <c r="O51" s="35">
        <v>0.1</v>
      </c>
      <c r="P51" s="18">
        <v>0.1</v>
      </c>
      <c r="Q51" s="18">
        <v>53</v>
      </c>
    </row>
    <row r="52" spans="2:17" ht="18" x14ac:dyDescent="0.45">
      <c r="B52" s="18">
        <v>0.05</v>
      </c>
      <c r="C52" s="18">
        <v>0.05</v>
      </c>
      <c r="D52" s="18">
        <v>0.05</v>
      </c>
      <c r="E52" s="18">
        <v>0.05</v>
      </c>
      <c r="F52" s="18">
        <v>0.05</v>
      </c>
      <c r="G52" s="18">
        <v>0.05</v>
      </c>
      <c r="H52" s="18">
        <v>0.05</v>
      </c>
      <c r="I52" s="20">
        <v>0.05</v>
      </c>
      <c r="J52" s="18">
        <v>0.05</v>
      </c>
      <c r="K52" s="20">
        <v>0.05</v>
      </c>
      <c r="L52" s="18">
        <v>0.05</v>
      </c>
      <c r="M52" s="18">
        <v>0.05</v>
      </c>
      <c r="N52" s="18">
        <v>0.05</v>
      </c>
      <c r="O52" s="35">
        <v>0.05</v>
      </c>
      <c r="P52" s="18">
        <v>0.08</v>
      </c>
      <c r="Q52" s="18">
        <v>52</v>
      </c>
    </row>
    <row r="53" spans="2:17" ht="18" x14ac:dyDescent="0.45">
      <c r="B53" s="18">
        <v>0.03</v>
      </c>
      <c r="C53" s="18">
        <v>0.03</v>
      </c>
      <c r="D53" s="18">
        <v>0.03</v>
      </c>
      <c r="E53" s="18">
        <v>0.03</v>
      </c>
      <c r="F53" s="18">
        <v>0.03</v>
      </c>
      <c r="G53" s="18">
        <v>0.03</v>
      </c>
      <c r="H53" s="18">
        <v>0.03</v>
      </c>
      <c r="I53" s="20">
        <v>0.03</v>
      </c>
      <c r="J53" s="18">
        <v>0.03</v>
      </c>
      <c r="K53" s="20">
        <v>0.03</v>
      </c>
      <c r="L53" s="18">
        <v>0.03</v>
      </c>
      <c r="M53" s="18">
        <v>0.03</v>
      </c>
      <c r="N53" s="18">
        <v>0.03</v>
      </c>
      <c r="O53" s="35">
        <v>0.03</v>
      </c>
      <c r="P53" s="18">
        <v>0.05</v>
      </c>
      <c r="Q53" s="18">
        <v>51</v>
      </c>
    </row>
    <row r="54" spans="2:17" ht="18" x14ac:dyDescent="0.45">
      <c r="B54" s="21">
        <v>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3">
        <v>0</v>
      </c>
      <c r="J54" s="21">
        <v>0</v>
      </c>
      <c r="K54" s="23">
        <v>0</v>
      </c>
      <c r="L54" s="21">
        <v>0</v>
      </c>
      <c r="M54" s="21">
        <v>0</v>
      </c>
      <c r="N54" s="21">
        <v>0</v>
      </c>
      <c r="O54" s="32">
        <v>0</v>
      </c>
      <c r="P54" s="21">
        <v>0</v>
      </c>
      <c r="Q54" s="21">
        <v>50</v>
      </c>
    </row>
  </sheetData>
  <sheetProtection algorithmName="SHA-512" hashValue="1cnC2Jpj0nPEFjVr8/+mxVB6IfcM8bGRR7YSmtekIAxTq7aKZOUmZXpt3PuKj5XuEsoOr95lm1SdIUI8/IB7Ng==" saltValue="JPxkLr+TCTrPoji1eC9sN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K54"/>
  <sheetViews>
    <sheetView rightToLeft="1" workbookViewId="0">
      <selection activeCell="K11" sqref="K11"/>
    </sheetView>
  </sheetViews>
  <sheetFormatPr defaultColWidth="9.125" defaultRowHeight="14.25" x14ac:dyDescent="0.2"/>
  <cols>
    <col min="1" max="14" width="9.125" style="13"/>
    <col min="15" max="15" width="9.125" style="37"/>
    <col min="16" max="16" width="9.125" style="13"/>
    <col min="17" max="17" width="19.25" style="13" bestFit="1" customWidth="1"/>
    <col min="18" max="19" width="9.125" style="13"/>
    <col min="20" max="21" width="0" style="13" hidden="1" customWidth="1"/>
    <col min="22" max="22" width="7" style="13" customWidth="1"/>
    <col min="23" max="36" width="4.375" style="13" customWidth="1"/>
    <col min="37" max="37" width="9.125" style="13"/>
    <col min="38" max="16384" width="9.125" style="1"/>
  </cols>
  <sheetData>
    <row r="1" spans="1:37" s="2" customFormat="1" ht="18" thickBot="1" x14ac:dyDescent="0.45">
      <c r="A1" s="24"/>
      <c r="B1" s="25" t="s">
        <v>29</v>
      </c>
      <c r="C1" s="25" t="s">
        <v>28</v>
      </c>
      <c r="D1" s="25" t="s">
        <v>27</v>
      </c>
      <c r="E1" s="25" t="s">
        <v>26</v>
      </c>
      <c r="F1" s="25" t="s">
        <v>25</v>
      </c>
      <c r="G1" s="25" t="s">
        <v>24</v>
      </c>
      <c r="H1" s="25" t="s">
        <v>23</v>
      </c>
      <c r="I1" s="26" t="s">
        <v>22</v>
      </c>
      <c r="J1" s="24"/>
      <c r="K1" s="24"/>
      <c r="L1" s="24"/>
      <c r="M1" s="24"/>
      <c r="N1" s="24"/>
      <c r="O1" s="27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</row>
    <row r="2" spans="1:37" ht="15" thickBot="1" x14ac:dyDescent="0.25">
      <c r="B2" s="84" t="s">
        <v>17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6"/>
      <c r="Q2" s="87" t="s">
        <v>18</v>
      </c>
      <c r="R2" s="28"/>
      <c r="S2" s="29" t="e">
        <f>پردازش!I24</f>
        <v>#DIV/0!</v>
      </c>
      <c r="V2" s="30" t="e">
        <f>S2*-1</f>
        <v>#DIV/0!</v>
      </c>
    </row>
    <row r="3" spans="1:37" ht="18.75" thickBot="1" x14ac:dyDescent="0.5">
      <c r="B3" s="21">
        <v>67</v>
      </c>
      <c r="C3" s="21">
        <v>43</v>
      </c>
      <c r="D3" s="21">
        <v>30</v>
      </c>
      <c r="E3" s="21">
        <v>23</v>
      </c>
      <c r="F3" s="21">
        <v>18</v>
      </c>
      <c r="G3" s="21">
        <v>15</v>
      </c>
      <c r="H3" s="21">
        <v>12</v>
      </c>
      <c r="I3" s="31">
        <v>10</v>
      </c>
      <c r="J3" s="21">
        <v>9</v>
      </c>
      <c r="K3" s="21">
        <v>8</v>
      </c>
      <c r="L3" s="21">
        <v>7</v>
      </c>
      <c r="M3" s="21">
        <v>6</v>
      </c>
      <c r="N3" s="21">
        <v>5</v>
      </c>
      <c r="O3" s="32">
        <v>4</v>
      </c>
      <c r="P3" s="21">
        <v>3</v>
      </c>
      <c r="Q3" s="88"/>
      <c r="R3" s="28" t="s">
        <v>30</v>
      </c>
      <c r="S3" s="33">
        <f>پردازش!I22</f>
        <v>0</v>
      </c>
    </row>
    <row r="4" spans="1:37" ht="18" x14ac:dyDescent="0.45">
      <c r="B4" s="17">
        <v>2.56</v>
      </c>
      <c r="C4" s="17">
        <v>2.5099999999999998</v>
      </c>
      <c r="D4" s="17">
        <v>2.48</v>
      </c>
      <c r="E4" s="17">
        <v>2.44</v>
      </c>
      <c r="F4" s="17">
        <v>2.39</v>
      </c>
      <c r="G4" s="17">
        <v>2.34</v>
      </c>
      <c r="H4" s="17">
        <v>2.2799999999999998</v>
      </c>
      <c r="I4" s="17">
        <v>2.2000000000000002</v>
      </c>
      <c r="J4" s="17">
        <v>2.13</v>
      </c>
      <c r="K4" s="17">
        <v>2.0699999999999998</v>
      </c>
      <c r="L4" s="17">
        <v>1.99</v>
      </c>
      <c r="M4" s="17">
        <v>1.88</v>
      </c>
      <c r="N4" s="17">
        <v>1.72</v>
      </c>
      <c r="O4" s="34">
        <v>1.49</v>
      </c>
      <c r="P4" s="17">
        <v>1.1599999999999999</v>
      </c>
      <c r="Q4" s="17">
        <v>100</v>
      </c>
      <c r="S4" s="13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3">
        <v>67</v>
      </c>
      <c r="W4" s="13">
        <v>43</v>
      </c>
      <c r="X4" s="13">
        <v>30</v>
      </c>
      <c r="Y4" s="13">
        <v>23</v>
      </c>
      <c r="Z4" s="13">
        <v>18</v>
      </c>
      <c r="AA4" s="13">
        <v>15</v>
      </c>
      <c r="AB4" s="13">
        <v>12</v>
      </c>
      <c r="AC4" s="13">
        <v>10</v>
      </c>
      <c r="AD4" s="13">
        <v>9</v>
      </c>
      <c r="AE4" s="13">
        <v>8</v>
      </c>
      <c r="AF4" s="13">
        <v>7</v>
      </c>
      <c r="AG4" s="13">
        <v>6</v>
      </c>
      <c r="AH4" s="13">
        <v>5</v>
      </c>
      <c r="AI4" s="13">
        <v>4</v>
      </c>
      <c r="AJ4" s="13">
        <v>3</v>
      </c>
    </row>
    <row r="5" spans="1:37" ht="18" x14ac:dyDescent="0.45">
      <c r="B5" s="18">
        <v>2.16</v>
      </c>
      <c r="C5" s="18">
        <v>2.14</v>
      </c>
      <c r="D5" s="18">
        <v>2.12</v>
      </c>
      <c r="E5" s="18">
        <v>2.09</v>
      </c>
      <c r="F5" s="18">
        <v>2.0699999999999998</v>
      </c>
      <c r="G5" s="18">
        <v>2.04</v>
      </c>
      <c r="H5" s="18">
        <v>2.0099999999999998</v>
      </c>
      <c r="I5" s="18">
        <v>1.96</v>
      </c>
      <c r="J5" s="18">
        <v>1.91</v>
      </c>
      <c r="K5" s="18">
        <v>1.88</v>
      </c>
      <c r="L5" s="18">
        <v>1.82</v>
      </c>
      <c r="M5" s="18">
        <v>1.75</v>
      </c>
      <c r="N5" s="18">
        <v>1.64</v>
      </c>
      <c r="O5" s="35">
        <v>1.46</v>
      </c>
      <c r="P5" s="18" t="s">
        <v>7</v>
      </c>
      <c r="Q5" s="18">
        <v>99</v>
      </c>
      <c r="S5" s="36" t="e">
        <f>SUM(V5:AJ5)</f>
        <v>#DIV/0!</v>
      </c>
      <c r="V5" s="13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3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3" t="e">
        <f t="shared" si="0"/>
        <v>#DIV/0!</v>
      </c>
      <c r="Y5" s="13" t="e">
        <f t="shared" si="0"/>
        <v>#DIV/0!</v>
      </c>
      <c r="Z5" s="13" t="e">
        <f t="shared" si="0"/>
        <v>#DIV/0!</v>
      </c>
      <c r="AA5" s="13" t="e">
        <f t="shared" si="0"/>
        <v>#DIV/0!</v>
      </c>
      <c r="AB5" s="13" t="e">
        <f t="shared" si="0"/>
        <v>#DIV/0!</v>
      </c>
      <c r="AC5" s="13" t="e">
        <f t="shared" si="0"/>
        <v>#DIV/0!</v>
      </c>
      <c r="AD5" s="13" t="e">
        <f t="shared" si="0"/>
        <v>#DIV/0!</v>
      </c>
      <c r="AE5" s="13" t="e">
        <f t="shared" si="0"/>
        <v>#DIV/0!</v>
      </c>
      <c r="AF5" s="13" t="e">
        <f t="shared" si="0"/>
        <v>#DIV/0!</v>
      </c>
      <c r="AG5" s="13" t="e">
        <f t="shared" si="0"/>
        <v>#DIV/0!</v>
      </c>
      <c r="AH5" s="13" t="e">
        <f t="shared" si="0"/>
        <v>#DIV/0!</v>
      </c>
      <c r="AI5" s="13" t="e">
        <f t="shared" si="0"/>
        <v>#DIV/0!</v>
      </c>
      <c r="AJ5" s="13" t="e">
        <f t="shared" si="0"/>
        <v>#DIV/0!</v>
      </c>
    </row>
    <row r="6" spans="1:37" ht="18" x14ac:dyDescent="0.45">
      <c r="B6" s="18">
        <v>1.95</v>
      </c>
      <c r="C6" s="18">
        <v>1.94</v>
      </c>
      <c r="D6" s="18">
        <v>1.93</v>
      </c>
      <c r="E6" s="18">
        <v>1.91</v>
      </c>
      <c r="F6" s="18">
        <v>1.89</v>
      </c>
      <c r="G6" s="18">
        <v>1.87</v>
      </c>
      <c r="H6" s="18">
        <v>1.84</v>
      </c>
      <c r="I6" s="18">
        <v>1.81</v>
      </c>
      <c r="J6" s="18">
        <v>1.78</v>
      </c>
      <c r="K6" s="18">
        <v>1.75</v>
      </c>
      <c r="L6" s="18">
        <v>1.72</v>
      </c>
      <c r="M6" s="18">
        <v>1.66</v>
      </c>
      <c r="N6" s="18">
        <v>1.58</v>
      </c>
      <c r="O6" s="35">
        <v>1.43</v>
      </c>
      <c r="P6" s="18" t="s">
        <v>7</v>
      </c>
      <c r="Q6" s="18">
        <v>98</v>
      </c>
      <c r="S6" s="36" t="e">
        <f>SUM(V6:AJ6)</f>
        <v>#DIV/0!</v>
      </c>
      <c r="V6" s="13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3" t="e">
        <f t="shared" si="1"/>
        <v>#DIV/0!</v>
      </c>
      <c r="X6" s="13" t="e">
        <f t="shared" si="1"/>
        <v>#DIV/0!</v>
      </c>
      <c r="Y6" s="13" t="e">
        <f t="shared" si="1"/>
        <v>#DIV/0!</v>
      </c>
      <c r="Z6" s="13" t="e">
        <f t="shared" si="1"/>
        <v>#DIV/0!</v>
      </c>
      <c r="AA6" s="13" t="e">
        <f t="shared" si="1"/>
        <v>#DIV/0!</v>
      </c>
      <c r="AB6" s="13" t="e">
        <f t="shared" si="1"/>
        <v>#DIV/0!</v>
      </c>
      <c r="AC6" s="13" t="e">
        <f t="shared" si="1"/>
        <v>#DIV/0!</v>
      </c>
      <c r="AD6" s="13" t="e">
        <f t="shared" si="1"/>
        <v>#DIV/0!</v>
      </c>
      <c r="AE6" s="13" t="e">
        <f t="shared" si="1"/>
        <v>#DIV/0!</v>
      </c>
      <c r="AF6" s="13" t="e">
        <f t="shared" si="1"/>
        <v>#DIV/0!</v>
      </c>
      <c r="AG6" s="13" t="e">
        <f t="shared" si="1"/>
        <v>#DIV/0!</v>
      </c>
      <c r="AH6" s="13" t="e">
        <f t="shared" si="1"/>
        <v>#DIV/0!</v>
      </c>
      <c r="AI6" s="13" t="e">
        <f t="shared" si="1"/>
        <v>#DIV/0!</v>
      </c>
      <c r="AJ6" s="13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8">
        <v>1.81</v>
      </c>
      <c r="C7" s="18">
        <v>1.8</v>
      </c>
      <c r="D7" s="18">
        <v>1.79</v>
      </c>
      <c r="E7" s="18">
        <v>1.78</v>
      </c>
      <c r="F7" s="18">
        <v>1.76</v>
      </c>
      <c r="G7" s="18">
        <v>1.75</v>
      </c>
      <c r="H7" s="18">
        <v>1.73</v>
      </c>
      <c r="I7" s="18">
        <v>1.71</v>
      </c>
      <c r="J7" s="18">
        <v>1.68</v>
      </c>
      <c r="K7" s="18">
        <v>1.66</v>
      </c>
      <c r="L7" s="18">
        <v>1.63</v>
      </c>
      <c r="M7" s="18">
        <v>1.59</v>
      </c>
      <c r="N7" s="18">
        <v>1.52</v>
      </c>
      <c r="O7" s="35">
        <v>1.4</v>
      </c>
      <c r="P7" s="18">
        <v>1.1499999999999999</v>
      </c>
      <c r="Q7" s="18">
        <v>97</v>
      </c>
    </row>
    <row r="8" spans="1:37" ht="18" x14ac:dyDescent="0.45">
      <c r="B8" s="18">
        <v>1.7</v>
      </c>
      <c r="C8" s="18">
        <v>1.69</v>
      </c>
      <c r="D8" s="18">
        <v>1.68</v>
      </c>
      <c r="E8" s="18">
        <v>1.67</v>
      </c>
      <c r="F8" s="18">
        <v>1.66</v>
      </c>
      <c r="G8" s="18">
        <v>1.65</v>
      </c>
      <c r="H8" s="18">
        <v>1.64</v>
      </c>
      <c r="I8" s="18">
        <v>1.62</v>
      </c>
      <c r="J8" s="18">
        <v>1.6</v>
      </c>
      <c r="K8" s="18">
        <v>1.58</v>
      </c>
      <c r="L8" s="18">
        <v>1.56</v>
      </c>
      <c r="M8" s="18">
        <v>1.52</v>
      </c>
      <c r="N8" s="18">
        <v>1.47</v>
      </c>
      <c r="O8" s="35">
        <v>1.37</v>
      </c>
      <c r="P8" s="18" t="s">
        <v>7</v>
      </c>
      <c r="Q8" s="18">
        <v>96</v>
      </c>
    </row>
    <row r="9" spans="1:37" ht="18" x14ac:dyDescent="0.45">
      <c r="B9" s="18">
        <v>1.6</v>
      </c>
      <c r="C9" s="18">
        <v>1.59</v>
      </c>
      <c r="D9" s="18">
        <v>1.59</v>
      </c>
      <c r="E9" s="18">
        <v>1.58</v>
      </c>
      <c r="F9" s="18">
        <v>1.57</v>
      </c>
      <c r="G9" s="18">
        <v>1.56</v>
      </c>
      <c r="H9" s="18">
        <v>1.55</v>
      </c>
      <c r="I9" s="18">
        <v>1.54</v>
      </c>
      <c r="J9" s="18">
        <v>1.52</v>
      </c>
      <c r="K9" s="18">
        <v>1.51</v>
      </c>
      <c r="L9" s="18">
        <v>1.49</v>
      </c>
      <c r="M9" s="18">
        <v>1.47</v>
      </c>
      <c r="N9" s="18">
        <v>1.42</v>
      </c>
      <c r="O9" s="35">
        <v>1.34</v>
      </c>
      <c r="P9" s="18">
        <v>1.1399999999999999</v>
      </c>
      <c r="Q9" s="18">
        <v>95</v>
      </c>
    </row>
    <row r="10" spans="1:37" ht="18" x14ac:dyDescent="0.45">
      <c r="B10" s="17">
        <v>1.52</v>
      </c>
      <c r="C10" s="17">
        <v>1.51</v>
      </c>
      <c r="D10" s="17">
        <v>1.51</v>
      </c>
      <c r="E10" s="17">
        <v>1.5</v>
      </c>
      <c r="F10" s="17">
        <v>1.5</v>
      </c>
      <c r="G10" s="17">
        <v>1.49</v>
      </c>
      <c r="H10" s="17">
        <v>1.48</v>
      </c>
      <c r="I10" s="19">
        <v>1.47</v>
      </c>
      <c r="J10" s="17">
        <v>1.46</v>
      </c>
      <c r="K10" s="19">
        <v>1.45</v>
      </c>
      <c r="L10" s="17">
        <v>1.43</v>
      </c>
      <c r="M10" s="17">
        <v>1.41</v>
      </c>
      <c r="N10" s="17">
        <v>1.38</v>
      </c>
      <c r="O10" s="34">
        <v>1.31</v>
      </c>
      <c r="P10" s="17" t="s">
        <v>7</v>
      </c>
      <c r="Q10" s="17">
        <v>94</v>
      </c>
    </row>
    <row r="11" spans="1:37" ht="18" x14ac:dyDescent="0.45">
      <c r="B11" s="18">
        <v>1.44</v>
      </c>
      <c r="C11" s="18">
        <v>1.44</v>
      </c>
      <c r="D11" s="18">
        <v>1.44</v>
      </c>
      <c r="E11" s="18">
        <v>1.43</v>
      </c>
      <c r="F11" s="18">
        <v>1.43</v>
      </c>
      <c r="G11" s="18">
        <v>1.42</v>
      </c>
      <c r="H11" s="18">
        <v>1.41</v>
      </c>
      <c r="I11" s="20">
        <v>1.41</v>
      </c>
      <c r="J11" s="18">
        <v>1.4</v>
      </c>
      <c r="K11" s="20">
        <v>1.39</v>
      </c>
      <c r="L11" s="18">
        <v>1.38</v>
      </c>
      <c r="M11" s="18">
        <v>1.36</v>
      </c>
      <c r="N11" s="18">
        <v>1.33</v>
      </c>
      <c r="O11" s="35">
        <v>1.28</v>
      </c>
      <c r="P11" s="18">
        <v>1.1299999999999999</v>
      </c>
      <c r="Q11" s="18">
        <v>93</v>
      </c>
    </row>
    <row r="12" spans="1:37" ht="18" x14ac:dyDescent="0.45">
      <c r="B12" s="18">
        <v>1.38</v>
      </c>
      <c r="C12" s="18">
        <v>1.37</v>
      </c>
      <c r="D12" s="18">
        <v>1.37</v>
      </c>
      <c r="E12" s="18">
        <v>1.37</v>
      </c>
      <c r="F12" s="18">
        <v>1.36</v>
      </c>
      <c r="G12" s="18">
        <v>1.36</v>
      </c>
      <c r="H12" s="18">
        <v>1.35</v>
      </c>
      <c r="I12" s="20">
        <v>1.35</v>
      </c>
      <c r="J12" s="18">
        <v>1.34</v>
      </c>
      <c r="K12" s="20">
        <v>1.33</v>
      </c>
      <c r="L12" s="18">
        <v>1.33</v>
      </c>
      <c r="M12" s="18">
        <v>1.31</v>
      </c>
      <c r="N12" s="18">
        <v>1.29</v>
      </c>
      <c r="O12" s="35">
        <v>1.25</v>
      </c>
      <c r="P12" s="18">
        <v>1.1200000000000001</v>
      </c>
      <c r="Q12" s="18">
        <v>92</v>
      </c>
    </row>
    <row r="13" spans="1:37" ht="18" x14ac:dyDescent="0.45">
      <c r="B13" s="18">
        <v>1.31</v>
      </c>
      <c r="C13" s="18">
        <v>1.31</v>
      </c>
      <c r="D13" s="18">
        <v>1.31</v>
      </c>
      <c r="E13" s="18">
        <v>1.31</v>
      </c>
      <c r="F13" s="18">
        <v>1.3</v>
      </c>
      <c r="G13" s="18">
        <v>1.3</v>
      </c>
      <c r="H13" s="18">
        <v>1.3</v>
      </c>
      <c r="I13" s="20">
        <v>1.29</v>
      </c>
      <c r="J13" s="18">
        <v>1.29</v>
      </c>
      <c r="K13" s="20">
        <v>1.28</v>
      </c>
      <c r="L13" s="18">
        <v>1.28</v>
      </c>
      <c r="M13" s="18">
        <v>1.27</v>
      </c>
      <c r="N13" s="18">
        <v>1.25</v>
      </c>
      <c r="O13" s="35">
        <v>1.22</v>
      </c>
      <c r="P13" s="18">
        <v>1.1100000000000001</v>
      </c>
      <c r="Q13" s="18">
        <v>91</v>
      </c>
    </row>
    <row r="14" spans="1:37" ht="18" x14ac:dyDescent="0.45">
      <c r="B14" s="21">
        <v>1.26</v>
      </c>
      <c r="C14" s="21">
        <v>1.26</v>
      </c>
      <c r="D14" s="21">
        <v>1.25</v>
      </c>
      <c r="E14" s="21">
        <v>1.25</v>
      </c>
      <c r="F14" s="21">
        <v>1.25</v>
      </c>
      <c r="G14" s="21">
        <v>1.25</v>
      </c>
      <c r="H14" s="21">
        <v>1.25</v>
      </c>
      <c r="I14" s="23">
        <v>1.24</v>
      </c>
      <c r="J14" s="21">
        <v>1.24</v>
      </c>
      <c r="K14" s="23">
        <v>1.24</v>
      </c>
      <c r="L14" s="21">
        <v>1.23</v>
      </c>
      <c r="M14" s="21">
        <v>1.23</v>
      </c>
      <c r="N14" s="21">
        <v>1.21</v>
      </c>
      <c r="O14" s="32">
        <v>1.19</v>
      </c>
      <c r="P14" s="21">
        <v>1.1000000000000001</v>
      </c>
      <c r="Q14" s="21">
        <v>90</v>
      </c>
    </row>
    <row r="15" spans="1:37" ht="18" x14ac:dyDescent="0.45">
      <c r="B15" s="17">
        <v>1.2</v>
      </c>
      <c r="C15" s="17">
        <v>1.2</v>
      </c>
      <c r="D15" s="17">
        <v>1.2</v>
      </c>
      <c r="E15" s="17">
        <v>1.2</v>
      </c>
      <c r="F15" s="17">
        <v>1.2</v>
      </c>
      <c r="G15" s="17">
        <v>1.2</v>
      </c>
      <c r="H15" s="17">
        <v>1.2</v>
      </c>
      <c r="I15" s="19">
        <v>1.19</v>
      </c>
      <c r="J15" s="17">
        <v>1.19</v>
      </c>
      <c r="K15" s="19">
        <v>1.19</v>
      </c>
      <c r="L15" s="17">
        <v>1.19</v>
      </c>
      <c r="M15" s="17">
        <v>1.18</v>
      </c>
      <c r="N15" s="17">
        <v>1.18</v>
      </c>
      <c r="O15" s="34">
        <v>1.1599999999999999</v>
      </c>
      <c r="P15" s="17">
        <v>1.0900000000000001</v>
      </c>
      <c r="Q15" s="17">
        <v>89</v>
      </c>
    </row>
    <row r="16" spans="1:37" ht="18" x14ac:dyDescent="0.45">
      <c r="B16" s="18">
        <v>1.1499999999999999</v>
      </c>
      <c r="C16" s="18">
        <v>1.1499999999999999</v>
      </c>
      <c r="D16" s="18">
        <v>1.1499999999999999</v>
      </c>
      <c r="E16" s="18">
        <v>1.1499999999999999</v>
      </c>
      <c r="F16" s="18">
        <v>1.1499999999999999</v>
      </c>
      <c r="G16" s="18">
        <v>1.1499999999999999</v>
      </c>
      <c r="H16" s="18">
        <v>1.1499999999999999</v>
      </c>
      <c r="I16" s="20">
        <v>1.1499999999999999</v>
      </c>
      <c r="J16" s="18">
        <v>1.1499999999999999</v>
      </c>
      <c r="K16" s="20">
        <v>1.1499999999999999</v>
      </c>
      <c r="L16" s="18">
        <v>1.1499999999999999</v>
      </c>
      <c r="M16" s="18">
        <v>1.1399999999999999</v>
      </c>
      <c r="N16" s="18">
        <v>1.1399999999999999</v>
      </c>
      <c r="O16" s="35">
        <v>1.1299999999999999</v>
      </c>
      <c r="P16" s="18">
        <v>1.07</v>
      </c>
      <c r="Q16" s="18">
        <v>88</v>
      </c>
    </row>
    <row r="17" spans="2:17" ht="18" x14ac:dyDescent="0.45">
      <c r="B17" s="18">
        <v>1.1100000000000001</v>
      </c>
      <c r="C17" s="18">
        <v>1.1100000000000001</v>
      </c>
      <c r="D17" s="18">
        <v>1.1100000000000001</v>
      </c>
      <c r="E17" s="18">
        <v>1.1100000000000001</v>
      </c>
      <c r="F17" s="18">
        <v>1.1100000000000001</v>
      </c>
      <c r="G17" s="18">
        <v>1.1100000000000001</v>
      </c>
      <c r="H17" s="18">
        <v>1.1100000000000001</v>
      </c>
      <c r="I17" s="20">
        <v>1.1000000000000001</v>
      </c>
      <c r="J17" s="18">
        <v>1.1000000000000001</v>
      </c>
      <c r="K17" s="20">
        <v>1.1000000000000001</v>
      </c>
      <c r="L17" s="18">
        <v>1.1000000000000001</v>
      </c>
      <c r="M17" s="18">
        <v>1.1000000000000001</v>
      </c>
      <c r="N17" s="18">
        <v>1.1000000000000001</v>
      </c>
      <c r="O17" s="35">
        <v>1.1000000000000001</v>
      </c>
      <c r="P17" s="18">
        <v>1.06</v>
      </c>
      <c r="Q17" s="18">
        <v>87</v>
      </c>
    </row>
    <row r="18" spans="2:17" ht="18" x14ac:dyDescent="0.45">
      <c r="B18" s="18">
        <v>1.06</v>
      </c>
      <c r="C18" s="18">
        <v>1.06</v>
      </c>
      <c r="D18" s="18">
        <v>1.06</v>
      </c>
      <c r="E18" s="18">
        <v>1.06</v>
      </c>
      <c r="F18" s="18">
        <v>1.06</v>
      </c>
      <c r="G18" s="18">
        <v>1.06</v>
      </c>
      <c r="H18" s="18">
        <v>1.06</v>
      </c>
      <c r="I18" s="20">
        <v>1.06</v>
      </c>
      <c r="J18" s="18">
        <v>1.06</v>
      </c>
      <c r="K18" s="20">
        <v>1.06</v>
      </c>
      <c r="L18" s="18">
        <v>1.07</v>
      </c>
      <c r="M18" s="18">
        <v>1.07</v>
      </c>
      <c r="N18" s="18">
        <v>1.07</v>
      </c>
      <c r="O18" s="35">
        <v>1.07</v>
      </c>
      <c r="P18" s="18">
        <v>1.04</v>
      </c>
      <c r="Q18" s="18">
        <v>86</v>
      </c>
    </row>
    <row r="19" spans="2:17" ht="18" x14ac:dyDescent="0.45">
      <c r="B19" s="21">
        <v>1.02</v>
      </c>
      <c r="C19" s="21">
        <v>1.02</v>
      </c>
      <c r="D19" s="21">
        <v>1.02</v>
      </c>
      <c r="E19" s="21">
        <v>1.02</v>
      </c>
      <c r="F19" s="21">
        <v>1.02</v>
      </c>
      <c r="G19" s="21">
        <v>1.02</v>
      </c>
      <c r="H19" s="21">
        <v>1.02</v>
      </c>
      <c r="I19" s="23">
        <v>1.02</v>
      </c>
      <c r="J19" s="21">
        <v>1.02</v>
      </c>
      <c r="K19" s="23">
        <v>1.03</v>
      </c>
      <c r="L19" s="21">
        <v>1.03</v>
      </c>
      <c r="M19" s="21">
        <v>1.03</v>
      </c>
      <c r="N19" s="21">
        <v>1.03</v>
      </c>
      <c r="O19" s="32">
        <v>1.04</v>
      </c>
      <c r="P19" s="21">
        <v>1.03</v>
      </c>
      <c r="Q19" s="21">
        <v>85</v>
      </c>
    </row>
    <row r="20" spans="2:17" ht="18" x14ac:dyDescent="0.45">
      <c r="B20" s="17">
        <v>0.98</v>
      </c>
      <c r="C20" s="17">
        <v>0.98</v>
      </c>
      <c r="D20" s="17">
        <v>0.98</v>
      </c>
      <c r="E20" s="17">
        <v>0.98</v>
      </c>
      <c r="F20" s="17">
        <v>0.98</v>
      </c>
      <c r="G20" s="17">
        <v>0.98</v>
      </c>
      <c r="H20" s="17">
        <v>0.98</v>
      </c>
      <c r="I20" s="19">
        <v>0.98</v>
      </c>
      <c r="J20" s="17">
        <v>0.99</v>
      </c>
      <c r="K20" s="19">
        <v>0.99</v>
      </c>
      <c r="L20" s="17">
        <v>0.99</v>
      </c>
      <c r="M20" s="17">
        <v>0.99</v>
      </c>
      <c r="N20" s="17">
        <v>1</v>
      </c>
      <c r="O20" s="34">
        <v>1.01</v>
      </c>
      <c r="P20" s="17">
        <v>1.01</v>
      </c>
      <c r="Q20" s="17">
        <v>84</v>
      </c>
    </row>
    <row r="21" spans="2:17" ht="18" x14ac:dyDescent="0.45">
      <c r="B21" s="18">
        <v>0.94</v>
      </c>
      <c r="C21" s="18">
        <v>0.94</v>
      </c>
      <c r="D21" s="18">
        <v>0.94</v>
      </c>
      <c r="E21" s="18">
        <v>0.94</v>
      </c>
      <c r="F21" s="18">
        <v>0.94</v>
      </c>
      <c r="G21" s="18">
        <v>0.94</v>
      </c>
      <c r="H21" s="18">
        <v>0.94</v>
      </c>
      <c r="I21" s="20">
        <v>0.95</v>
      </c>
      <c r="J21" s="18">
        <v>0.95</v>
      </c>
      <c r="K21" s="20">
        <v>0.95</v>
      </c>
      <c r="L21" s="18">
        <v>0.95</v>
      </c>
      <c r="M21" s="18">
        <v>0.96</v>
      </c>
      <c r="N21" s="18">
        <v>0.97</v>
      </c>
      <c r="O21" s="35">
        <v>0.98</v>
      </c>
      <c r="P21" s="18">
        <v>0.99</v>
      </c>
      <c r="Q21" s="18">
        <v>83</v>
      </c>
    </row>
    <row r="22" spans="2:17" ht="18" x14ac:dyDescent="0.45">
      <c r="B22" s="18">
        <v>0.9</v>
      </c>
      <c r="C22" s="18">
        <v>0.9</v>
      </c>
      <c r="D22" s="18">
        <v>0.9</v>
      </c>
      <c r="E22" s="18">
        <v>0.9</v>
      </c>
      <c r="F22" s="18">
        <v>0.9</v>
      </c>
      <c r="G22" s="18">
        <v>0.91</v>
      </c>
      <c r="H22" s="18">
        <v>0.91</v>
      </c>
      <c r="I22" s="20">
        <v>0.91</v>
      </c>
      <c r="J22" s="18">
        <v>0.91</v>
      </c>
      <c r="K22" s="20">
        <v>0.92</v>
      </c>
      <c r="L22" s="18">
        <v>0.92</v>
      </c>
      <c r="M22" s="18">
        <v>0.92</v>
      </c>
      <c r="N22" s="18">
        <v>0.93</v>
      </c>
      <c r="O22" s="35">
        <v>0.95</v>
      </c>
      <c r="P22" s="18">
        <v>0.97</v>
      </c>
      <c r="Q22" s="18">
        <v>82</v>
      </c>
    </row>
    <row r="23" spans="2:17" ht="18" x14ac:dyDescent="0.45">
      <c r="B23" s="18">
        <v>0.87</v>
      </c>
      <c r="C23" s="18">
        <v>0.87</v>
      </c>
      <c r="D23" s="18">
        <v>0.87</v>
      </c>
      <c r="E23" s="18">
        <v>0.87</v>
      </c>
      <c r="F23" s="18">
        <v>0.87</v>
      </c>
      <c r="G23" s="18">
        <v>0.87</v>
      </c>
      <c r="H23" s="18">
        <v>0.87</v>
      </c>
      <c r="I23" s="20">
        <v>0.87</v>
      </c>
      <c r="J23" s="18">
        <v>0.88</v>
      </c>
      <c r="K23" s="20">
        <v>0.88</v>
      </c>
      <c r="L23" s="18">
        <v>0.88</v>
      </c>
      <c r="M23" s="18">
        <v>0.89</v>
      </c>
      <c r="N23" s="18">
        <v>0.9</v>
      </c>
      <c r="O23" s="35">
        <v>0.92</v>
      </c>
      <c r="P23" s="18">
        <v>0.95</v>
      </c>
      <c r="Q23" s="18">
        <v>81</v>
      </c>
    </row>
    <row r="24" spans="2:17" ht="18" x14ac:dyDescent="0.45">
      <c r="B24" s="21">
        <v>0.83</v>
      </c>
      <c r="C24" s="21">
        <v>0.83</v>
      </c>
      <c r="D24" s="21">
        <v>0.83</v>
      </c>
      <c r="E24" s="21">
        <v>0.83</v>
      </c>
      <c r="F24" s="21">
        <v>0.83</v>
      </c>
      <c r="G24" s="21">
        <v>0.83</v>
      </c>
      <c r="H24" s="21">
        <v>0.84</v>
      </c>
      <c r="I24" s="23">
        <v>0.84</v>
      </c>
      <c r="J24" s="21">
        <v>0.84</v>
      </c>
      <c r="K24" s="23">
        <v>0.85</v>
      </c>
      <c r="L24" s="21">
        <v>0.85</v>
      </c>
      <c r="M24" s="21">
        <v>0.86</v>
      </c>
      <c r="N24" s="21">
        <v>0.87</v>
      </c>
      <c r="O24" s="32">
        <v>0.89</v>
      </c>
      <c r="P24" s="21">
        <v>0.93</v>
      </c>
      <c r="Q24" s="21">
        <v>80</v>
      </c>
    </row>
    <row r="25" spans="2:17" ht="18" x14ac:dyDescent="0.45">
      <c r="B25" s="17">
        <v>0.79</v>
      </c>
      <c r="C25" s="17">
        <v>0.8</v>
      </c>
      <c r="D25" s="17">
        <v>0.8</v>
      </c>
      <c r="E25" s="17">
        <v>0.8</v>
      </c>
      <c r="F25" s="17">
        <v>0.8</v>
      </c>
      <c r="G25" s="17">
        <v>0.8</v>
      </c>
      <c r="H25" s="17">
        <v>0.8</v>
      </c>
      <c r="I25" s="19">
        <v>0.81</v>
      </c>
      <c r="J25" s="17">
        <v>0.81</v>
      </c>
      <c r="K25" s="19">
        <v>0.81</v>
      </c>
      <c r="L25" s="17">
        <v>0.82</v>
      </c>
      <c r="M25" s="17">
        <v>0.82</v>
      </c>
      <c r="N25" s="17">
        <v>0.84</v>
      </c>
      <c r="O25" s="34">
        <v>0.86</v>
      </c>
      <c r="P25" s="17">
        <v>0.91</v>
      </c>
      <c r="Q25" s="17">
        <v>79</v>
      </c>
    </row>
    <row r="26" spans="2:17" ht="18" x14ac:dyDescent="0.45">
      <c r="B26" s="18">
        <v>0.76</v>
      </c>
      <c r="C26" s="18">
        <v>0.76</v>
      </c>
      <c r="D26" s="18">
        <v>0.76</v>
      </c>
      <c r="E26" s="18">
        <v>0.76</v>
      </c>
      <c r="F26" s="18">
        <v>0.76</v>
      </c>
      <c r="G26" s="18">
        <v>0.77</v>
      </c>
      <c r="H26" s="18">
        <v>0.77</v>
      </c>
      <c r="I26" s="20">
        <v>0.77</v>
      </c>
      <c r="J26" s="18">
        <v>0.78</v>
      </c>
      <c r="K26" s="20">
        <v>0.78</v>
      </c>
      <c r="L26" s="18">
        <v>0.79</v>
      </c>
      <c r="M26" s="18">
        <v>0.79</v>
      </c>
      <c r="N26" s="18">
        <v>0.81</v>
      </c>
      <c r="O26" s="35">
        <v>0.83</v>
      </c>
      <c r="P26" s="18">
        <v>0.88</v>
      </c>
      <c r="Q26" s="18">
        <v>78</v>
      </c>
    </row>
    <row r="27" spans="2:17" ht="18" x14ac:dyDescent="0.45">
      <c r="B27" s="18">
        <v>0.73</v>
      </c>
      <c r="C27" s="18">
        <v>0.73</v>
      </c>
      <c r="D27" s="18">
        <v>0.73</v>
      </c>
      <c r="E27" s="18">
        <v>0.73</v>
      </c>
      <c r="F27" s="18">
        <v>0.73</v>
      </c>
      <c r="G27" s="18">
        <v>0.73</v>
      </c>
      <c r="H27" s="18">
        <v>0.74</v>
      </c>
      <c r="I27" s="20">
        <v>0.74</v>
      </c>
      <c r="J27" s="18">
        <v>0.74</v>
      </c>
      <c r="K27" s="20">
        <v>0.75</v>
      </c>
      <c r="L27" s="18">
        <v>0.75</v>
      </c>
      <c r="M27" s="18">
        <v>0.76</v>
      </c>
      <c r="N27" s="18">
        <v>0.77</v>
      </c>
      <c r="O27" s="35">
        <v>0.8</v>
      </c>
      <c r="P27" s="18">
        <v>0.86</v>
      </c>
      <c r="Q27" s="18">
        <v>77</v>
      </c>
    </row>
    <row r="28" spans="2:17" ht="18" x14ac:dyDescent="0.45">
      <c r="B28" s="18">
        <v>0.7</v>
      </c>
      <c r="C28" s="18">
        <v>0.7</v>
      </c>
      <c r="D28" s="18">
        <v>0.7</v>
      </c>
      <c r="E28" s="18">
        <v>0.7</v>
      </c>
      <c r="F28" s="18">
        <v>0.7</v>
      </c>
      <c r="G28" s="18">
        <v>0.7</v>
      </c>
      <c r="H28" s="18">
        <v>0.7</v>
      </c>
      <c r="I28" s="20">
        <v>0.71</v>
      </c>
      <c r="J28" s="18">
        <v>0.71</v>
      </c>
      <c r="K28" s="20">
        <v>0.72</v>
      </c>
      <c r="L28" s="18">
        <v>0.72</v>
      </c>
      <c r="M28" s="18">
        <v>0.73</v>
      </c>
      <c r="N28" s="18">
        <v>0.74</v>
      </c>
      <c r="O28" s="35">
        <v>0.77</v>
      </c>
      <c r="P28" s="18">
        <v>0.83</v>
      </c>
      <c r="Q28" s="18">
        <v>76</v>
      </c>
    </row>
    <row r="29" spans="2:17" ht="18" x14ac:dyDescent="0.45">
      <c r="B29" s="21">
        <v>0.66</v>
      </c>
      <c r="C29" s="21">
        <v>0.67</v>
      </c>
      <c r="D29" s="21">
        <v>0.67</v>
      </c>
      <c r="E29" s="21">
        <v>0.67</v>
      </c>
      <c r="F29" s="21">
        <v>0.67</v>
      </c>
      <c r="G29" s="21">
        <v>0.67</v>
      </c>
      <c r="H29" s="21">
        <v>0.67</v>
      </c>
      <c r="I29" s="23">
        <v>0.68</v>
      </c>
      <c r="J29" s="21">
        <v>0.68</v>
      </c>
      <c r="K29" s="23">
        <v>0.69</v>
      </c>
      <c r="L29" s="21">
        <v>0.69</v>
      </c>
      <c r="M29" s="21">
        <v>0.7</v>
      </c>
      <c r="N29" s="21">
        <v>0.71</v>
      </c>
      <c r="O29" s="32">
        <v>0.74</v>
      </c>
      <c r="P29" s="21">
        <v>0.81</v>
      </c>
      <c r="Q29" s="21">
        <v>75</v>
      </c>
    </row>
    <row r="30" spans="2:17" ht="18" x14ac:dyDescent="0.45">
      <c r="B30" s="17">
        <v>0.63</v>
      </c>
      <c r="C30" s="17">
        <v>0.64</v>
      </c>
      <c r="D30" s="17">
        <v>0.64</v>
      </c>
      <c r="E30" s="17">
        <v>0.64</v>
      </c>
      <c r="F30" s="17">
        <v>0.64</v>
      </c>
      <c r="G30" s="17">
        <v>0.64</v>
      </c>
      <c r="H30" s="17">
        <v>0.64</v>
      </c>
      <c r="I30" s="19">
        <v>0.65</v>
      </c>
      <c r="J30" s="17">
        <v>0.65</v>
      </c>
      <c r="K30" s="19">
        <v>0.65</v>
      </c>
      <c r="L30" s="17">
        <v>0.67</v>
      </c>
      <c r="M30" s="17">
        <v>0.67</v>
      </c>
      <c r="N30" s="17">
        <v>0.68</v>
      </c>
      <c r="O30" s="34">
        <v>0.71</v>
      </c>
      <c r="P30" s="17">
        <v>0.78</v>
      </c>
      <c r="Q30" s="17">
        <v>74</v>
      </c>
    </row>
    <row r="31" spans="2:17" ht="18" x14ac:dyDescent="0.45">
      <c r="B31" s="18">
        <v>0.6</v>
      </c>
      <c r="C31" s="18">
        <v>0.61</v>
      </c>
      <c r="D31" s="18">
        <v>0.61</v>
      </c>
      <c r="E31" s="18">
        <v>0.61</v>
      </c>
      <c r="F31" s="18">
        <v>0.61</v>
      </c>
      <c r="G31" s="18">
        <v>0.61</v>
      </c>
      <c r="H31" s="18">
        <v>0.61</v>
      </c>
      <c r="I31" s="20">
        <v>0.62</v>
      </c>
      <c r="J31" s="18">
        <v>0.62</v>
      </c>
      <c r="K31" s="20">
        <v>0.62</v>
      </c>
      <c r="L31" s="18">
        <v>0.63</v>
      </c>
      <c r="M31" s="18">
        <v>0.64</v>
      </c>
      <c r="N31" s="18">
        <v>0.65</v>
      </c>
      <c r="O31" s="35">
        <v>0.68</v>
      </c>
      <c r="P31" s="18">
        <v>0.75</v>
      </c>
      <c r="Q31" s="18">
        <v>73</v>
      </c>
    </row>
    <row r="32" spans="2:17" ht="18" x14ac:dyDescent="0.45">
      <c r="B32" s="18">
        <v>0.56999999999999995</v>
      </c>
      <c r="C32" s="18">
        <v>0.57999999999999996</v>
      </c>
      <c r="D32" s="18">
        <v>0.57999999999999996</v>
      </c>
      <c r="E32" s="18">
        <v>0.57999999999999996</v>
      </c>
      <c r="F32" s="18">
        <v>0.57999999999999996</v>
      </c>
      <c r="G32" s="18">
        <v>0.57999999999999996</v>
      </c>
      <c r="H32" s="18">
        <v>0.57999999999999996</v>
      </c>
      <c r="I32" s="20">
        <v>0.59</v>
      </c>
      <c r="J32" s="18">
        <v>0.59</v>
      </c>
      <c r="K32" s="20">
        <v>0.59</v>
      </c>
      <c r="L32" s="18">
        <v>0.6</v>
      </c>
      <c r="M32" s="18">
        <v>0.61</v>
      </c>
      <c r="N32" s="18">
        <v>0.62</v>
      </c>
      <c r="O32" s="35">
        <v>0.65</v>
      </c>
      <c r="P32" s="18">
        <v>0.73</v>
      </c>
      <c r="Q32" s="18">
        <v>72</v>
      </c>
    </row>
    <row r="33" spans="2:17" ht="18" x14ac:dyDescent="0.45">
      <c r="B33" s="18">
        <v>0.54</v>
      </c>
      <c r="C33" s="18">
        <v>0.55000000000000004</v>
      </c>
      <c r="D33" s="18">
        <v>0.55000000000000004</v>
      </c>
      <c r="E33" s="18">
        <v>0.55000000000000004</v>
      </c>
      <c r="F33" s="18">
        <v>0.55000000000000004</v>
      </c>
      <c r="G33" s="18">
        <v>0.55000000000000004</v>
      </c>
      <c r="H33" s="18">
        <v>0.55000000000000004</v>
      </c>
      <c r="I33" s="20">
        <v>0.56000000000000005</v>
      </c>
      <c r="J33" s="18">
        <v>0.56000000000000005</v>
      </c>
      <c r="K33" s="20">
        <v>0.56999999999999995</v>
      </c>
      <c r="L33" s="18">
        <v>0.56999999999999995</v>
      </c>
      <c r="M33" s="18">
        <v>0.57999999999999996</v>
      </c>
      <c r="N33" s="18">
        <v>0.59</v>
      </c>
      <c r="O33" s="35">
        <v>0.62</v>
      </c>
      <c r="P33" s="18">
        <v>0.7</v>
      </c>
      <c r="Q33" s="18">
        <v>71</v>
      </c>
    </row>
    <row r="34" spans="2:17" ht="18" x14ac:dyDescent="0.45">
      <c r="B34" s="21">
        <v>0.52</v>
      </c>
      <c r="C34" s="21">
        <v>0.52</v>
      </c>
      <c r="D34" s="21">
        <v>0.52</v>
      </c>
      <c r="E34" s="21">
        <v>0.52</v>
      </c>
      <c r="F34" s="21">
        <v>0.52</v>
      </c>
      <c r="G34" s="21">
        <v>0.52</v>
      </c>
      <c r="H34" s="21">
        <v>0.52</v>
      </c>
      <c r="I34" s="23">
        <v>0.53</v>
      </c>
      <c r="J34" s="21">
        <v>0.53</v>
      </c>
      <c r="K34" s="23">
        <v>0.54</v>
      </c>
      <c r="L34" s="21">
        <v>0.54</v>
      </c>
      <c r="M34" s="21">
        <v>0.55000000000000004</v>
      </c>
      <c r="N34" s="21">
        <v>0.56000000000000005</v>
      </c>
      <c r="O34" s="32">
        <v>0.59</v>
      </c>
      <c r="P34" s="21">
        <v>0.67</v>
      </c>
      <c r="Q34" s="21">
        <v>70</v>
      </c>
    </row>
    <row r="35" spans="2:17" ht="18" x14ac:dyDescent="0.45">
      <c r="B35" s="17">
        <v>0.49</v>
      </c>
      <c r="C35" s="17">
        <v>0.49</v>
      </c>
      <c r="D35" s="17">
        <v>0.49</v>
      </c>
      <c r="E35" s="17">
        <v>0.49</v>
      </c>
      <c r="F35" s="17">
        <v>0.49</v>
      </c>
      <c r="G35" s="17">
        <v>0.49</v>
      </c>
      <c r="H35" s="17">
        <v>0.5</v>
      </c>
      <c r="I35" s="19">
        <v>0.5</v>
      </c>
      <c r="J35" s="17">
        <v>0.5</v>
      </c>
      <c r="K35" s="19">
        <v>0.51</v>
      </c>
      <c r="L35" s="17">
        <v>0.51</v>
      </c>
      <c r="M35" s="17">
        <v>0.52</v>
      </c>
      <c r="N35" s="17">
        <v>0.53</v>
      </c>
      <c r="O35" s="34">
        <v>0.56000000000000005</v>
      </c>
      <c r="P35" s="17">
        <v>0.64</v>
      </c>
      <c r="Q35" s="17">
        <v>69</v>
      </c>
    </row>
    <row r="36" spans="2:17" ht="18" x14ac:dyDescent="0.45">
      <c r="B36" s="18">
        <v>0.46</v>
      </c>
      <c r="C36" s="18">
        <v>0.46</v>
      </c>
      <c r="D36" s="18">
        <v>0.46</v>
      </c>
      <c r="E36" s="18">
        <v>0.46</v>
      </c>
      <c r="F36" s="18">
        <v>0.46</v>
      </c>
      <c r="G36" s="18">
        <v>0.47</v>
      </c>
      <c r="H36" s="18">
        <v>0.47</v>
      </c>
      <c r="I36" s="20">
        <v>0.47</v>
      </c>
      <c r="J36" s="18">
        <v>0.48</v>
      </c>
      <c r="K36" s="20">
        <v>0.48</v>
      </c>
      <c r="L36" s="18">
        <v>0.48</v>
      </c>
      <c r="M36" s="18">
        <v>0.49</v>
      </c>
      <c r="N36" s="18">
        <v>0.5</v>
      </c>
      <c r="O36" s="35">
        <v>0.53</v>
      </c>
      <c r="P36" s="18">
        <v>0.61</v>
      </c>
      <c r="Q36" s="18">
        <v>68</v>
      </c>
    </row>
    <row r="37" spans="2:17" ht="18" x14ac:dyDescent="0.45">
      <c r="B37" s="18">
        <v>0.43</v>
      </c>
      <c r="C37" s="18">
        <v>0.43</v>
      </c>
      <c r="D37" s="18">
        <v>0.43</v>
      </c>
      <c r="E37" s="18">
        <v>0.43</v>
      </c>
      <c r="F37" s="18">
        <v>0.44</v>
      </c>
      <c r="G37" s="18">
        <v>0.44</v>
      </c>
      <c r="H37" s="18">
        <v>0.44</v>
      </c>
      <c r="I37" s="20">
        <v>0.44</v>
      </c>
      <c r="J37" s="18">
        <v>0.45</v>
      </c>
      <c r="K37" s="20">
        <v>0.45</v>
      </c>
      <c r="L37" s="18">
        <v>0.45</v>
      </c>
      <c r="M37" s="18">
        <v>0.46</v>
      </c>
      <c r="N37" s="18">
        <v>0.47</v>
      </c>
      <c r="O37" s="35">
        <v>0.5</v>
      </c>
      <c r="P37" s="18">
        <v>0.57999999999999996</v>
      </c>
      <c r="Q37" s="18">
        <v>67</v>
      </c>
    </row>
    <row r="38" spans="2:17" ht="18" x14ac:dyDescent="0.45">
      <c r="B38" s="18">
        <v>0.4</v>
      </c>
      <c r="C38" s="18">
        <v>0.41</v>
      </c>
      <c r="D38" s="18">
        <v>0.41</v>
      </c>
      <c r="E38" s="18">
        <v>0.41</v>
      </c>
      <c r="F38" s="18">
        <v>0.41</v>
      </c>
      <c r="G38" s="18">
        <v>0.41</v>
      </c>
      <c r="H38" s="18">
        <v>0.41</v>
      </c>
      <c r="I38" s="20">
        <v>0.42</v>
      </c>
      <c r="J38" s="18">
        <v>0.42</v>
      </c>
      <c r="K38" s="20">
        <v>0.42</v>
      </c>
      <c r="L38" s="18">
        <v>0.43</v>
      </c>
      <c r="M38" s="18">
        <v>0.43</v>
      </c>
      <c r="N38" s="18">
        <v>0.45</v>
      </c>
      <c r="O38" s="35">
        <v>0.47</v>
      </c>
      <c r="P38" s="18">
        <v>0.55000000000000004</v>
      </c>
      <c r="Q38" s="18">
        <v>66</v>
      </c>
    </row>
    <row r="39" spans="2:17" ht="18" x14ac:dyDescent="0.45">
      <c r="B39" s="21">
        <v>0.38</v>
      </c>
      <c r="C39" s="21">
        <v>0.38</v>
      </c>
      <c r="D39" s="21">
        <v>0.38</v>
      </c>
      <c r="E39" s="21">
        <v>0.38</v>
      </c>
      <c r="F39" s="21">
        <v>0.38</v>
      </c>
      <c r="G39" s="21">
        <v>0.38</v>
      </c>
      <c r="H39" s="21">
        <v>0.38</v>
      </c>
      <c r="I39" s="23">
        <v>0.39</v>
      </c>
      <c r="J39" s="21">
        <v>0.39</v>
      </c>
      <c r="K39" s="23">
        <v>0.39</v>
      </c>
      <c r="L39" s="21">
        <v>0.4</v>
      </c>
      <c r="M39" s="21">
        <v>0.4</v>
      </c>
      <c r="N39" s="21">
        <v>0.42</v>
      </c>
      <c r="O39" s="32">
        <v>0.44</v>
      </c>
      <c r="P39" s="21">
        <v>0.51</v>
      </c>
      <c r="Q39" s="21">
        <v>65</v>
      </c>
    </row>
    <row r="40" spans="2:17" ht="18" x14ac:dyDescent="0.45">
      <c r="B40" s="17">
        <v>0.35</v>
      </c>
      <c r="C40" s="17">
        <v>0.35</v>
      </c>
      <c r="D40" s="17">
        <v>0.35</v>
      </c>
      <c r="E40" s="17">
        <v>0.35</v>
      </c>
      <c r="F40" s="17">
        <v>0.35</v>
      </c>
      <c r="G40" s="17">
        <v>0.36</v>
      </c>
      <c r="H40" s="17">
        <v>0.36</v>
      </c>
      <c r="I40" s="19">
        <v>0.36</v>
      </c>
      <c r="J40" s="17">
        <v>0.36</v>
      </c>
      <c r="K40" s="19">
        <v>0.37</v>
      </c>
      <c r="L40" s="17">
        <v>0.37</v>
      </c>
      <c r="M40" s="17">
        <v>0.38</v>
      </c>
      <c r="N40" s="17">
        <v>0.39</v>
      </c>
      <c r="O40" s="34">
        <v>0.41</v>
      </c>
      <c r="P40" s="17">
        <v>0.48</v>
      </c>
      <c r="Q40" s="17">
        <v>64</v>
      </c>
    </row>
    <row r="41" spans="2:17" ht="18" x14ac:dyDescent="0.45">
      <c r="B41" s="18">
        <v>0.32</v>
      </c>
      <c r="C41" s="18">
        <v>0.33</v>
      </c>
      <c r="D41" s="18">
        <v>0.33</v>
      </c>
      <c r="E41" s="18">
        <v>0.33</v>
      </c>
      <c r="F41" s="18">
        <v>0.33</v>
      </c>
      <c r="G41" s="18">
        <v>0.33</v>
      </c>
      <c r="H41" s="18">
        <v>0.33</v>
      </c>
      <c r="I41" s="20">
        <v>0.33</v>
      </c>
      <c r="J41" s="18">
        <v>0.34</v>
      </c>
      <c r="K41" s="20">
        <v>0.34</v>
      </c>
      <c r="L41" s="18">
        <v>0.34</v>
      </c>
      <c r="M41" s="18">
        <v>0.35</v>
      </c>
      <c r="N41" s="18">
        <v>0.36</v>
      </c>
      <c r="O41" s="35">
        <v>0.38</v>
      </c>
      <c r="P41" s="18">
        <v>0.45</v>
      </c>
      <c r="Q41" s="18">
        <v>63</v>
      </c>
    </row>
    <row r="42" spans="2:17" ht="18" x14ac:dyDescent="0.45">
      <c r="B42" s="18">
        <v>0.3</v>
      </c>
      <c r="C42" s="18">
        <v>0.3</v>
      </c>
      <c r="D42" s="18">
        <v>0.3</v>
      </c>
      <c r="E42" s="18">
        <v>0.3</v>
      </c>
      <c r="F42" s="18">
        <v>0.3</v>
      </c>
      <c r="G42" s="18">
        <v>0.3</v>
      </c>
      <c r="H42" s="18">
        <v>0.3</v>
      </c>
      <c r="I42" s="20">
        <v>0.31</v>
      </c>
      <c r="J42" s="18">
        <v>0.31</v>
      </c>
      <c r="K42" s="20">
        <v>0.31</v>
      </c>
      <c r="L42" s="18">
        <v>0.32</v>
      </c>
      <c r="M42" s="18">
        <v>0.32</v>
      </c>
      <c r="N42" s="18">
        <v>0.33</v>
      </c>
      <c r="O42" s="35">
        <v>0.35</v>
      </c>
      <c r="P42" s="18">
        <v>0.41</v>
      </c>
      <c r="Q42" s="18">
        <v>62</v>
      </c>
    </row>
    <row r="43" spans="2:17" ht="18" x14ac:dyDescent="0.45">
      <c r="B43" s="18">
        <v>0.28000000000000003</v>
      </c>
      <c r="C43" s="18">
        <v>0.28000000000000003</v>
      </c>
      <c r="D43" s="18">
        <v>0.28000000000000003</v>
      </c>
      <c r="E43" s="18">
        <v>0.28000000000000003</v>
      </c>
      <c r="F43" s="18">
        <v>0.28000000000000003</v>
      </c>
      <c r="G43" s="18">
        <v>0.28000000000000003</v>
      </c>
      <c r="H43" s="18">
        <v>0.28000000000000003</v>
      </c>
      <c r="I43" s="20">
        <v>0.28000000000000003</v>
      </c>
      <c r="J43" s="18">
        <v>0.28000000000000003</v>
      </c>
      <c r="K43" s="20">
        <v>0.28000000000000003</v>
      </c>
      <c r="L43" s="18">
        <v>0.28999999999999998</v>
      </c>
      <c r="M43" s="18">
        <v>0.3</v>
      </c>
      <c r="N43" s="18">
        <v>0.3</v>
      </c>
      <c r="O43" s="35">
        <v>0.3</v>
      </c>
      <c r="P43" s="18">
        <v>0.38</v>
      </c>
      <c r="Q43" s="18">
        <v>61</v>
      </c>
    </row>
    <row r="44" spans="2:17" ht="18" x14ac:dyDescent="0.45">
      <c r="B44" s="21">
        <v>0.25</v>
      </c>
      <c r="C44" s="21">
        <v>0.25</v>
      </c>
      <c r="D44" s="21">
        <v>0.25</v>
      </c>
      <c r="E44" s="21">
        <v>0.25</v>
      </c>
      <c r="F44" s="21">
        <v>0.25</v>
      </c>
      <c r="G44" s="21">
        <v>0.25</v>
      </c>
      <c r="H44" s="21">
        <v>0.25</v>
      </c>
      <c r="I44" s="23">
        <v>0.25</v>
      </c>
      <c r="J44" s="21">
        <v>0.25</v>
      </c>
      <c r="K44" s="23">
        <v>0.25</v>
      </c>
      <c r="L44" s="21">
        <v>0.25</v>
      </c>
      <c r="M44" s="21">
        <v>0.25</v>
      </c>
      <c r="N44" s="21">
        <v>0.28000000000000003</v>
      </c>
      <c r="O44" s="32">
        <v>0.28000000000000003</v>
      </c>
      <c r="P44" s="21">
        <v>0.34</v>
      </c>
      <c r="Q44" s="21">
        <v>60</v>
      </c>
    </row>
    <row r="45" spans="2:17" ht="18" x14ac:dyDescent="0.45">
      <c r="B45" s="17">
        <v>0.23</v>
      </c>
      <c r="C45" s="17">
        <v>0.23</v>
      </c>
      <c r="D45" s="17">
        <v>0.23</v>
      </c>
      <c r="E45" s="17">
        <v>0.23</v>
      </c>
      <c r="F45" s="17">
        <v>0.23</v>
      </c>
      <c r="G45" s="17">
        <v>0.23</v>
      </c>
      <c r="H45" s="17">
        <v>0.23</v>
      </c>
      <c r="I45" s="19">
        <v>0.23</v>
      </c>
      <c r="J45" s="17">
        <v>0.23</v>
      </c>
      <c r="K45" s="19">
        <v>0.23</v>
      </c>
      <c r="L45" s="17">
        <v>0.23</v>
      </c>
      <c r="M45" s="17">
        <v>0.23</v>
      </c>
      <c r="N45" s="17">
        <v>0.25</v>
      </c>
      <c r="O45" s="34">
        <v>0.27</v>
      </c>
      <c r="P45" s="17">
        <v>0.31</v>
      </c>
      <c r="Q45" s="17">
        <v>59</v>
      </c>
    </row>
    <row r="46" spans="2:17" ht="18" x14ac:dyDescent="0.45">
      <c r="B46" s="18">
        <v>0.2</v>
      </c>
      <c r="C46" s="18">
        <v>0.2</v>
      </c>
      <c r="D46" s="18">
        <v>0.2</v>
      </c>
      <c r="E46" s="18">
        <v>0.2</v>
      </c>
      <c r="F46" s="18">
        <v>0.2</v>
      </c>
      <c r="G46" s="18">
        <v>0.2</v>
      </c>
      <c r="H46" s="18">
        <v>0.2</v>
      </c>
      <c r="I46" s="20">
        <v>0.2</v>
      </c>
      <c r="J46" s="18">
        <v>0.2</v>
      </c>
      <c r="K46" s="20">
        <v>0.2</v>
      </c>
      <c r="L46" s="18">
        <v>0.2</v>
      </c>
      <c r="M46" s="18">
        <v>0.2</v>
      </c>
      <c r="N46" s="18">
        <v>0.23</v>
      </c>
      <c r="O46" s="35">
        <v>0.25</v>
      </c>
      <c r="P46" s="18">
        <v>0.3</v>
      </c>
      <c r="Q46" s="18">
        <v>58</v>
      </c>
    </row>
    <row r="47" spans="2:17" ht="18" x14ac:dyDescent="0.45">
      <c r="B47" s="18">
        <v>0.18</v>
      </c>
      <c r="C47" s="18">
        <v>0.18</v>
      </c>
      <c r="D47" s="18">
        <v>0.18</v>
      </c>
      <c r="E47" s="18">
        <v>0.18</v>
      </c>
      <c r="F47" s="18">
        <v>0.18</v>
      </c>
      <c r="G47" s="18">
        <v>0.18</v>
      </c>
      <c r="H47" s="18">
        <v>0.18</v>
      </c>
      <c r="I47" s="20">
        <v>0.18</v>
      </c>
      <c r="J47" s="18">
        <v>0.18</v>
      </c>
      <c r="K47" s="20">
        <v>0.18</v>
      </c>
      <c r="L47" s="18">
        <v>0.18</v>
      </c>
      <c r="M47" s="18">
        <v>0.18</v>
      </c>
      <c r="N47" s="18">
        <v>0.18</v>
      </c>
      <c r="O47" s="35">
        <v>0.2</v>
      </c>
      <c r="P47" s="18">
        <v>0.25</v>
      </c>
      <c r="Q47" s="18">
        <v>57</v>
      </c>
    </row>
    <row r="48" spans="2:17" ht="18" x14ac:dyDescent="0.45">
      <c r="B48" s="18">
        <v>0.15</v>
      </c>
      <c r="C48" s="18">
        <v>0.15</v>
      </c>
      <c r="D48" s="18">
        <v>0.15</v>
      </c>
      <c r="E48" s="18">
        <v>0.15</v>
      </c>
      <c r="F48" s="18">
        <v>0.15</v>
      </c>
      <c r="G48" s="18">
        <v>0.15</v>
      </c>
      <c r="H48" s="18">
        <v>0.15</v>
      </c>
      <c r="I48" s="20">
        <v>0.15</v>
      </c>
      <c r="J48" s="18">
        <v>0.15</v>
      </c>
      <c r="K48" s="20">
        <v>0.15</v>
      </c>
      <c r="L48" s="18">
        <v>0.15</v>
      </c>
      <c r="M48" s="18">
        <v>0.15</v>
      </c>
      <c r="N48" s="18">
        <v>0.16</v>
      </c>
      <c r="O48" s="35">
        <v>0.18</v>
      </c>
      <c r="P48" s="18">
        <v>0.2</v>
      </c>
      <c r="Q48" s="18">
        <v>56</v>
      </c>
    </row>
    <row r="49" spans="2:17" ht="18" x14ac:dyDescent="0.45">
      <c r="B49" s="21">
        <v>0.13</v>
      </c>
      <c r="C49" s="21">
        <v>0.13</v>
      </c>
      <c r="D49" s="21">
        <v>0.13</v>
      </c>
      <c r="E49" s="21">
        <v>0.13</v>
      </c>
      <c r="F49" s="21">
        <v>0.13</v>
      </c>
      <c r="G49" s="21">
        <v>0.13</v>
      </c>
      <c r="H49" s="21">
        <v>0.13</v>
      </c>
      <c r="I49" s="23">
        <v>0.13</v>
      </c>
      <c r="J49" s="21">
        <v>0.13</v>
      </c>
      <c r="K49" s="23">
        <v>0.13</v>
      </c>
      <c r="L49" s="21">
        <v>0.13</v>
      </c>
      <c r="M49" s="21">
        <v>0.13</v>
      </c>
      <c r="N49" s="21">
        <v>0.13</v>
      </c>
      <c r="O49" s="32">
        <v>0.15</v>
      </c>
      <c r="P49" s="21">
        <v>0.18</v>
      </c>
      <c r="Q49" s="21">
        <v>55</v>
      </c>
    </row>
    <row r="50" spans="2:17" ht="18" x14ac:dyDescent="0.45">
      <c r="B50" s="17">
        <v>0.1</v>
      </c>
      <c r="C50" s="17">
        <v>0.1</v>
      </c>
      <c r="D50" s="17">
        <v>0.1</v>
      </c>
      <c r="E50" s="17">
        <v>0.1</v>
      </c>
      <c r="F50" s="17">
        <v>0.1</v>
      </c>
      <c r="G50" s="17">
        <v>0.1</v>
      </c>
      <c r="H50" s="17">
        <v>0.1</v>
      </c>
      <c r="I50" s="19">
        <v>0.1</v>
      </c>
      <c r="J50" s="17">
        <v>0.1</v>
      </c>
      <c r="K50" s="19">
        <v>0.1</v>
      </c>
      <c r="L50" s="17">
        <v>0.1</v>
      </c>
      <c r="M50" s="17">
        <v>0.1</v>
      </c>
      <c r="N50" s="17">
        <v>0.1</v>
      </c>
      <c r="O50" s="34">
        <v>0.13</v>
      </c>
      <c r="P50" s="17">
        <v>0.15</v>
      </c>
      <c r="Q50" s="17">
        <v>54</v>
      </c>
    </row>
    <row r="51" spans="2:17" ht="18" x14ac:dyDescent="0.45">
      <c r="B51" s="18">
        <v>0.08</v>
      </c>
      <c r="C51" s="18">
        <v>0.08</v>
      </c>
      <c r="D51" s="18">
        <v>0.08</v>
      </c>
      <c r="E51" s="18">
        <v>0.08</v>
      </c>
      <c r="F51" s="18">
        <v>0.08</v>
      </c>
      <c r="G51" s="18">
        <v>0.08</v>
      </c>
      <c r="H51" s="18">
        <v>0.08</v>
      </c>
      <c r="I51" s="20">
        <v>0.08</v>
      </c>
      <c r="J51" s="18">
        <v>0.08</v>
      </c>
      <c r="K51" s="20">
        <v>0.08</v>
      </c>
      <c r="L51" s="18">
        <v>0.08</v>
      </c>
      <c r="M51" s="18">
        <v>0.08</v>
      </c>
      <c r="N51" s="18">
        <v>0.08</v>
      </c>
      <c r="O51" s="35">
        <v>0.1</v>
      </c>
      <c r="P51" s="18">
        <v>0.1</v>
      </c>
      <c r="Q51" s="18">
        <v>53</v>
      </c>
    </row>
    <row r="52" spans="2:17" ht="18" x14ac:dyDescent="0.45">
      <c r="B52" s="18">
        <v>0.05</v>
      </c>
      <c r="C52" s="18">
        <v>0.05</v>
      </c>
      <c r="D52" s="18">
        <v>0.05</v>
      </c>
      <c r="E52" s="18">
        <v>0.05</v>
      </c>
      <c r="F52" s="18">
        <v>0.05</v>
      </c>
      <c r="G52" s="18">
        <v>0.05</v>
      </c>
      <c r="H52" s="18">
        <v>0.05</v>
      </c>
      <c r="I52" s="20">
        <v>0.05</v>
      </c>
      <c r="J52" s="18">
        <v>0.05</v>
      </c>
      <c r="K52" s="20">
        <v>0.05</v>
      </c>
      <c r="L52" s="18">
        <v>0.05</v>
      </c>
      <c r="M52" s="18">
        <v>0.05</v>
      </c>
      <c r="N52" s="18">
        <v>0.05</v>
      </c>
      <c r="O52" s="35">
        <v>0.05</v>
      </c>
      <c r="P52" s="18">
        <v>0.08</v>
      </c>
      <c r="Q52" s="18">
        <v>52</v>
      </c>
    </row>
    <row r="53" spans="2:17" ht="18" x14ac:dyDescent="0.45">
      <c r="B53" s="18">
        <v>0.03</v>
      </c>
      <c r="C53" s="18">
        <v>0.03</v>
      </c>
      <c r="D53" s="18">
        <v>0.03</v>
      </c>
      <c r="E53" s="18">
        <v>0.03</v>
      </c>
      <c r="F53" s="18">
        <v>0.03</v>
      </c>
      <c r="G53" s="18">
        <v>0.03</v>
      </c>
      <c r="H53" s="18">
        <v>0.03</v>
      </c>
      <c r="I53" s="20">
        <v>0.03</v>
      </c>
      <c r="J53" s="18">
        <v>0.03</v>
      </c>
      <c r="K53" s="20">
        <v>0.03</v>
      </c>
      <c r="L53" s="18">
        <v>0.03</v>
      </c>
      <c r="M53" s="18">
        <v>0.03</v>
      </c>
      <c r="N53" s="18">
        <v>0.03</v>
      </c>
      <c r="O53" s="35">
        <v>0.03</v>
      </c>
      <c r="P53" s="18">
        <v>0.05</v>
      </c>
      <c r="Q53" s="18">
        <v>51</v>
      </c>
    </row>
    <row r="54" spans="2:17" ht="18" x14ac:dyDescent="0.45">
      <c r="B54" s="21">
        <v>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3">
        <v>0</v>
      </c>
      <c r="J54" s="21">
        <v>0</v>
      </c>
      <c r="K54" s="23">
        <v>0</v>
      </c>
      <c r="L54" s="21">
        <v>0</v>
      </c>
      <c r="M54" s="21">
        <v>0</v>
      </c>
      <c r="N54" s="21">
        <v>0</v>
      </c>
      <c r="O54" s="32">
        <v>0</v>
      </c>
      <c r="P54" s="21">
        <v>0</v>
      </c>
      <c r="Q54" s="21">
        <v>50</v>
      </c>
    </row>
  </sheetData>
  <sheetProtection algorithmName="SHA-512" hashValue="irxTP32v14aGIWRBoZzgcUrVf0IivUeitJAKwCnGr/mPNAy46YzydDt0a/sXDNeY3v1XkA9eUhpq119buL75nA==" saltValue="pI6nemgBzUSAdmVLICA/3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K54"/>
  <sheetViews>
    <sheetView rightToLeft="1" workbookViewId="0">
      <selection activeCell="G12" sqref="G12"/>
    </sheetView>
  </sheetViews>
  <sheetFormatPr defaultColWidth="9.125" defaultRowHeight="14.25" x14ac:dyDescent="0.2"/>
  <cols>
    <col min="1" max="14" width="9.125" style="13"/>
    <col min="15" max="15" width="9.125" style="37"/>
    <col min="16" max="16" width="9.125" style="13"/>
    <col min="17" max="17" width="19.25" style="13" bestFit="1" customWidth="1"/>
    <col min="18" max="19" width="9.125" style="13"/>
    <col min="20" max="21" width="0" style="13" hidden="1" customWidth="1"/>
    <col min="22" max="22" width="7.25" style="13" bestFit="1" customWidth="1"/>
    <col min="23" max="36" width="4.375" style="13" customWidth="1"/>
    <col min="37" max="37" width="9.125" style="13"/>
    <col min="38" max="16384" width="9.125" style="1"/>
  </cols>
  <sheetData>
    <row r="1" spans="1:37" s="2" customFormat="1" ht="18" thickBot="1" x14ac:dyDescent="0.45">
      <c r="A1" s="24"/>
      <c r="B1" s="25" t="s">
        <v>29</v>
      </c>
      <c r="C1" s="25" t="s">
        <v>28</v>
      </c>
      <c r="D1" s="25" t="s">
        <v>27</v>
      </c>
      <c r="E1" s="25" t="s">
        <v>26</v>
      </c>
      <c r="F1" s="25" t="s">
        <v>25</v>
      </c>
      <c r="G1" s="25" t="s">
        <v>24</v>
      </c>
      <c r="H1" s="25" t="s">
        <v>23</v>
      </c>
      <c r="I1" s="26" t="s">
        <v>22</v>
      </c>
      <c r="J1" s="24"/>
      <c r="K1" s="24"/>
      <c r="L1" s="24"/>
      <c r="M1" s="24"/>
      <c r="N1" s="24"/>
      <c r="O1" s="27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</row>
    <row r="2" spans="1:37" ht="15" thickBot="1" x14ac:dyDescent="0.25">
      <c r="B2" s="84" t="s">
        <v>17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6"/>
      <c r="Q2" s="87" t="s">
        <v>18</v>
      </c>
      <c r="R2" s="28"/>
      <c r="S2" s="29" t="e">
        <f>پردازش!Z7</f>
        <v>#DIV/0!</v>
      </c>
      <c r="V2" s="30" t="e">
        <f>-1*S2</f>
        <v>#DIV/0!</v>
      </c>
    </row>
    <row r="3" spans="1:37" ht="18.75" thickBot="1" x14ac:dyDescent="0.5">
      <c r="B3" s="21">
        <v>67</v>
      </c>
      <c r="C3" s="21">
        <v>43</v>
      </c>
      <c r="D3" s="21">
        <v>30</v>
      </c>
      <c r="E3" s="21">
        <v>23</v>
      </c>
      <c r="F3" s="21">
        <v>18</v>
      </c>
      <c r="G3" s="21">
        <v>15</v>
      </c>
      <c r="H3" s="21">
        <v>12</v>
      </c>
      <c r="I3" s="31">
        <v>10</v>
      </c>
      <c r="J3" s="21">
        <v>9</v>
      </c>
      <c r="K3" s="21">
        <v>8</v>
      </c>
      <c r="L3" s="21">
        <v>7</v>
      </c>
      <c r="M3" s="21">
        <v>6</v>
      </c>
      <c r="N3" s="21">
        <v>5</v>
      </c>
      <c r="O3" s="32">
        <v>4</v>
      </c>
      <c r="P3" s="21">
        <v>3</v>
      </c>
      <c r="Q3" s="88"/>
      <c r="R3" s="28" t="s">
        <v>30</v>
      </c>
      <c r="S3" s="33">
        <f>پردازش!Z6</f>
        <v>0</v>
      </c>
    </row>
    <row r="4" spans="1:37" ht="18" x14ac:dyDescent="0.45">
      <c r="B4" s="17">
        <v>2.56</v>
      </c>
      <c r="C4" s="17">
        <v>2.5099999999999998</v>
      </c>
      <c r="D4" s="17">
        <v>2.48</v>
      </c>
      <c r="E4" s="17">
        <v>2.44</v>
      </c>
      <c r="F4" s="17">
        <v>2.39</v>
      </c>
      <c r="G4" s="17">
        <v>2.34</v>
      </c>
      <c r="H4" s="17">
        <v>2.2799999999999998</v>
      </c>
      <c r="I4" s="17">
        <v>2.2000000000000002</v>
      </c>
      <c r="J4" s="17">
        <v>2.13</v>
      </c>
      <c r="K4" s="17">
        <v>2.0699999999999998</v>
      </c>
      <c r="L4" s="17">
        <v>1.99</v>
      </c>
      <c r="M4" s="17">
        <v>1.88</v>
      </c>
      <c r="N4" s="17">
        <v>1.72</v>
      </c>
      <c r="O4" s="34">
        <v>1.49</v>
      </c>
      <c r="P4" s="17">
        <v>1.1599999999999999</v>
      </c>
      <c r="Q4" s="17">
        <v>100</v>
      </c>
      <c r="S4" s="13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3">
        <v>67</v>
      </c>
      <c r="W4" s="13">
        <v>43</v>
      </c>
      <c r="X4" s="13">
        <v>30</v>
      </c>
      <c r="Y4" s="13">
        <v>23</v>
      </c>
      <c r="Z4" s="13">
        <v>18</v>
      </c>
      <c r="AA4" s="13">
        <v>15</v>
      </c>
      <c r="AB4" s="13">
        <v>12</v>
      </c>
      <c r="AC4" s="13">
        <v>10</v>
      </c>
      <c r="AD4" s="13">
        <v>9</v>
      </c>
      <c r="AE4" s="13">
        <v>8</v>
      </c>
      <c r="AF4" s="13">
        <v>7</v>
      </c>
      <c r="AG4" s="13">
        <v>6</v>
      </c>
      <c r="AH4" s="13">
        <v>5</v>
      </c>
      <c r="AI4" s="13">
        <v>4</v>
      </c>
      <c r="AJ4" s="13">
        <v>3</v>
      </c>
    </row>
    <row r="5" spans="1:37" ht="18" x14ac:dyDescent="0.45">
      <c r="B5" s="18">
        <v>2.16</v>
      </c>
      <c r="C5" s="18">
        <v>2.14</v>
      </c>
      <c r="D5" s="18">
        <v>2.12</v>
      </c>
      <c r="E5" s="18">
        <v>2.09</v>
      </c>
      <c r="F5" s="18">
        <v>2.0699999999999998</v>
      </c>
      <c r="G5" s="18">
        <v>2.04</v>
      </c>
      <c r="H5" s="18">
        <v>2.0099999999999998</v>
      </c>
      <c r="I5" s="18">
        <v>1.96</v>
      </c>
      <c r="J5" s="18">
        <v>1.91</v>
      </c>
      <c r="K5" s="18">
        <v>1.88</v>
      </c>
      <c r="L5" s="18">
        <v>1.82</v>
      </c>
      <c r="M5" s="18">
        <v>1.75</v>
      </c>
      <c r="N5" s="18">
        <v>1.64</v>
      </c>
      <c r="O5" s="35">
        <v>1.46</v>
      </c>
      <c r="P5" s="18" t="s">
        <v>7</v>
      </c>
      <c r="Q5" s="18">
        <v>99</v>
      </c>
      <c r="S5" s="36" t="e">
        <f>SUM(V5:AJ5)</f>
        <v>#DIV/0!</v>
      </c>
      <c r="V5" s="13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3" t="e">
        <f t="shared" si="0"/>
        <v>#DIV/0!</v>
      </c>
      <c r="X5" s="13" t="e">
        <f t="shared" si="0"/>
        <v>#DIV/0!</v>
      </c>
      <c r="Y5" s="13" t="e">
        <f t="shared" si="0"/>
        <v>#DIV/0!</v>
      </c>
      <c r="Z5" s="13" t="e">
        <f t="shared" si="0"/>
        <v>#DIV/0!</v>
      </c>
      <c r="AA5" s="13" t="e">
        <f t="shared" si="0"/>
        <v>#DIV/0!</v>
      </c>
      <c r="AB5" s="13" t="e">
        <f t="shared" si="0"/>
        <v>#DIV/0!</v>
      </c>
      <c r="AC5" s="13" t="e">
        <f t="shared" si="0"/>
        <v>#DIV/0!</v>
      </c>
      <c r="AD5" s="13" t="e">
        <f t="shared" si="0"/>
        <v>#DIV/0!</v>
      </c>
      <c r="AE5" s="13" t="e">
        <f t="shared" si="0"/>
        <v>#DIV/0!</v>
      </c>
      <c r="AF5" s="13" t="e">
        <f t="shared" si="0"/>
        <v>#DIV/0!</v>
      </c>
      <c r="AG5" s="13" t="e">
        <f t="shared" si="0"/>
        <v>#DIV/0!</v>
      </c>
      <c r="AH5" s="13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3" t="e">
        <f t="shared" si="0"/>
        <v>#DIV/0!</v>
      </c>
      <c r="AJ5" s="13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18">
        <v>1.95</v>
      </c>
      <c r="C6" s="18">
        <v>1.94</v>
      </c>
      <c r="D6" s="18">
        <v>1.93</v>
      </c>
      <c r="E6" s="18">
        <v>1.91</v>
      </c>
      <c r="F6" s="18">
        <v>1.89</v>
      </c>
      <c r="G6" s="18">
        <v>1.87</v>
      </c>
      <c r="H6" s="18">
        <v>1.84</v>
      </c>
      <c r="I6" s="18">
        <v>1.81</v>
      </c>
      <c r="J6" s="18">
        <v>1.78</v>
      </c>
      <c r="K6" s="18">
        <v>1.75</v>
      </c>
      <c r="L6" s="18">
        <v>1.72</v>
      </c>
      <c r="M6" s="18">
        <v>1.66</v>
      </c>
      <c r="N6" s="18">
        <v>1.58</v>
      </c>
      <c r="O6" s="35">
        <v>1.43</v>
      </c>
      <c r="P6" s="18" t="s">
        <v>7</v>
      </c>
      <c r="Q6" s="18">
        <v>98</v>
      </c>
      <c r="S6" s="36" t="e">
        <f>SUM(V6:AJ6)</f>
        <v>#DIV/0!</v>
      </c>
      <c r="V6" s="13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3" t="e">
        <f t="shared" si="1"/>
        <v>#DIV/0!</v>
      </c>
      <c r="X6" s="13" t="e">
        <f t="shared" si="1"/>
        <v>#DIV/0!</v>
      </c>
      <c r="Y6" s="13" t="e">
        <f t="shared" si="1"/>
        <v>#DIV/0!</v>
      </c>
      <c r="Z6" s="13" t="e">
        <f t="shared" si="1"/>
        <v>#DIV/0!</v>
      </c>
      <c r="AA6" s="13" t="e">
        <f t="shared" si="1"/>
        <v>#DIV/0!</v>
      </c>
      <c r="AB6" s="13" t="e">
        <f t="shared" si="1"/>
        <v>#DIV/0!</v>
      </c>
      <c r="AC6" s="13" t="e">
        <f t="shared" si="1"/>
        <v>#DIV/0!</v>
      </c>
      <c r="AD6" s="13" t="e">
        <f t="shared" si="1"/>
        <v>#DIV/0!</v>
      </c>
      <c r="AE6" s="13" t="e">
        <f t="shared" si="1"/>
        <v>#DIV/0!</v>
      </c>
      <c r="AF6" s="13" t="e">
        <f t="shared" si="1"/>
        <v>#DIV/0!</v>
      </c>
      <c r="AG6" s="13" t="e">
        <f t="shared" si="1"/>
        <v>#DIV/0!</v>
      </c>
      <c r="AH6" s="13" t="e">
        <f t="shared" si="1"/>
        <v>#DIV/0!</v>
      </c>
      <c r="AI6" s="13" t="e">
        <f t="shared" si="1"/>
        <v>#DIV/0!</v>
      </c>
      <c r="AJ6" s="13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8">
        <v>1.81</v>
      </c>
      <c r="C7" s="18">
        <v>1.8</v>
      </c>
      <c r="D7" s="18">
        <v>1.79</v>
      </c>
      <c r="E7" s="18">
        <v>1.78</v>
      </c>
      <c r="F7" s="18">
        <v>1.76</v>
      </c>
      <c r="G7" s="18">
        <v>1.75</v>
      </c>
      <c r="H7" s="18">
        <v>1.73</v>
      </c>
      <c r="I7" s="18">
        <v>1.71</v>
      </c>
      <c r="J7" s="18">
        <v>1.68</v>
      </c>
      <c r="K7" s="18">
        <v>1.66</v>
      </c>
      <c r="L7" s="18">
        <v>1.63</v>
      </c>
      <c r="M7" s="18">
        <v>1.59</v>
      </c>
      <c r="N7" s="18">
        <v>1.52</v>
      </c>
      <c r="O7" s="35">
        <v>1.4</v>
      </c>
      <c r="P7" s="18">
        <v>1.1499999999999999</v>
      </c>
      <c r="Q7" s="18">
        <v>97</v>
      </c>
    </row>
    <row r="8" spans="1:37" ht="18" x14ac:dyDescent="0.45">
      <c r="B8" s="18">
        <v>1.7</v>
      </c>
      <c r="C8" s="18">
        <v>1.69</v>
      </c>
      <c r="D8" s="18">
        <v>1.68</v>
      </c>
      <c r="E8" s="18">
        <v>1.67</v>
      </c>
      <c r="F8" s="18">
        <v>1.66</v>
      </c>
      <c r="G8" s="18">
        <v>1.65</v>
      </c>
      <c r="H8" s="18">
        <v>1.64</v>
      </c>
      <c r="I8" s="18">
        <v>1.62</v>
      </c>
      <c r="J8" s="18">
        <v>1.6</v>
      </c>
      <c r="K8" s="18">
        <v>1.58</v>
      </c>
      <c r="L8" s="18">
        <v>1.56</v>
      </c>
      <c r="M8" s="18">
        <v>1.52</v>
      </c>
      <c r="N8" s="18">
        <v>1.47</v>
      </c>
      <c r="O8" s="35">
        <v>1.37</v>
      </c>
      <c r="P8" s="18" t="s">
        <v>7</v>
      </c>
      <c r="Q8" s="18">
        <v>96</v>
      </c>
    </row>
    <row r="9" spans="1:37" ht="18" x14ac:dyDescent="0.45">
      <c r="B9" s="18">
        <v>1.6</v>
      </c>
      <c r="C9" s="18">
        <v>1.59</v>
      </c>
      <c r="D9" s="18">
        <v>1.59</v>
      </c>
      <c r="E9" s="18">
        <v>1.58</v>
      </c>
      <c r="F9" s="18">
        <v>1.57</v>
      </c>
      <c r="G9" s="18">
        <v>1.56</v>
      </c>
      <c r="H9" s="18">
        <v>1.55</v>
      </c>
      <c r="I9" s="18">
        <v>1.54</v>
      </c>
      <c r="J9" s="18">
        <v>1.52</v>
      </c>
      <c r="K9" s="18">
        <v>1.51</v>
      </c>
      <c r="L9" s="18">
        <v>1.49</v>
      </c>
      <c r="M9" s="18">
        <v>1.47</v>
      </c>
      <c r="N9" s="18">
        <v>1.42</v>
      </c>
      <c r="O9" s="35">
        <v>1.34</v>
      </c>
      <c r="P9" s="18">
        <v>1.1399999999999999</v>
      </c>
      <c r="Q9" s="18">
        <v>95</v>
      </c>
    </row>
    <row r="10" spans="1:37" ht="18" x14ac:dyDescent="0.45">
      <c r="B10" s="17">
        <v>1.52</v>
      </c>
      <c r="C10" s="17">
        <v>1.51</v>
      </c>
      <c r="D10" s="17">
        <v>1.51</v>
      </c>
      <c r="E10" s="17">
        <v>1.5</v>
      </c>
      <c r="F10" s="17">
        <v>1.5</v>
      </c>
      <c r="G10" s="17">
        <v>1.49</v>
      </c>
      <c r="H10" s="17">
        <v>1.48</v>
      </c>
      <c r="I10" s="19">
        <v>1.47</v>
      </c>
      <c r="J10" s="17">
        <v>1.46</v>
      </c>
      <c r="K10" s="19">
        <v>1.45</v>
      </c>
      <c r="L10" s="17">
        <v>1.43</v>
      </c>
      <c r="M10" s="17">
        <v>1.41</v>
      </c>
      <c r="N10" s="17">
        <v>1.38</v>
      </c>
      <c r="O10" s="34">
        <v>1.31</v>
      </c>
      <c r="P10" s="17" t="s">
        <v>7</v>
      </c>
      <c r="Q10" s="17">
        <v>94</v>
      </c>
    </row>
    <row r="11" spans="1:37" ht="18" x14ac:dyDescent="0.45">
      <c r="B11" s="18">
        <v>1.44</v>
      </c>
      <c r="C11" s="18">
        <v>1.44</v>
      </c>
      <c r="D11" s="18">
        <v>1.44</v>
      </c>
      <c r="E11" s="18">
        <v>1.43</v>
      </c>
      <c r="F11" s="18">
        <v>1.43</v>
      </c>
      <c r="G11" s="18">
        <v>1.42</v>
      </c>
      <c r="H11" s="18">
        <v>1.41</v>
      </c>
      <c r="I11" s="20">
        <v>1.41</v>
      </c>
      <c r="J11" s="18">
        <v>1.4</v>
      </c>
      <c r="K11" s="20">
        <v>1.39</v>
      </c>
      <c r="L11" s="18">
        <v>1.38</v>
      </c>
      <c r="M11" s="18">
        <v>1.36</v>
      </c>
      <c r="N11" s="18">
        <v>1.33</v>
      </c>
      <c r="O11" s="35">
        <v>1.28</v>
      </c>
      <c r="P11" s="18">
        <v>1.1299999999999999</v>
      </c>
      <c r="Q11" s="18">
        <v>93</v>
      </c>
    </row>
    <row r="12" spans="1:37" ht="18" x14ac:dyDescent="0.45">
      <c r="B12" s="18">
        <v>1.38</v>
      </c>
      <c r="C12" s="18">
        <v>1.37</v>
      </c>
      <c r="D12" s="18">
        <v>1.37</v>
      </c>
      <c r="E12" s="18">
        <v>1.37</v>
      </c>
      <c r="F12" s="18">
        <v>1.36</v>
      </c>
      <c r="G12" s="18">
        <v>1.36</v>
      </c>
      <c r="H12" s="18">
        <v>1.35</v>
      </c>
      <c r="I12" s="20">
        <v>1.35</v>
      </c>
      <c r="J12" s="18">
        <v>1.34</v>
      </c>
      <c r="K12" s="20">
        <v>1.33</v>
      </c>
      <c r="L12" s="18">
        <v>1.33</v>
      </c>
      <c r="M12" s="18">
        <v>1.31</v>
      </c>
      <c r="N12" s="18">
        <v>1.29</v>
      </c>
      <c r="O12" s="35">
        <v>1.25</v>
      </c>
      <c r="P12" s="18">
        <v>1.1200000000000001</v>
      </c>
      <c r="Q12" s="18">
        <v>92</v>
      </c>
    </row>
    <row r="13" spans="1:37" ht="18" x14ac:dyDescent="0.45">
      <c r="B13" s="18">
        <v>1.31</v>
      </c>
      <c r="C13" s="18">
        <v>1.31</v>
      </c>
      <c r="D13" s="18">
        <v>1.31</v>
      </c>
      <c r="E13" s="18">
        <v>1.31</v>
      </c>
      <c r="F13" s="18">
        <v>1.3</v>
      </c>
      <c r="G13" s="18">
        <v>1.3</v>
      </c>
      <c r="H13" s="18">
        <v>1.3</v>
      </c>
      <c r="I13" s="20">
        <v>1.29</v>
      </c>
      <c r="J13" s="18">
        <v>1.29</v>
      </c>
      <c r="K13" s="20">
        <v>1.28</v>
      </c>
      <c r="L13" s="18">
        <v>1.28</v>
      </c>
      <c r="M13" s="18">
        <v>1.27</v>
      </c>
      <c r="N13" s="18">
        <v>1.25</v>
      </c>
      <c r="O13" s="35">
        <v>1.22</v>
      </c>
      <c r="P13" s="18">
        <v>1.1100000000000001</v>
      </c>
      <c r="Q13" s="18">
        <v>91</v>
      </c>
    </row>
    <row r="14" spans="1:37" ht="18" x14ac:dyDescent="0.45">
      <c r="B14" s="21">
        <v>1.26</v>
      </c>
      <c r="C14" s="21">
        <v>1.26</v>
      </c>
      <c r="D14" s="21">
        <v>1.25</v>
      </c>
      <c r="E14" s="21">
        <v>1.25</v>
      </c>
      <c r="F14" s="21">
        <v>1.25</v>
      </c>
      <c r="G14" s="21">
        <v>1.25</v>
      </c>
      <c r="H14" s="21">
        <v>1.25</v>
      </c>
      <c r="I14" s="23">
        <v>1.24</v>
      </c>
      <c r="J14" s="21">
        <v>1.24</v>
      </c>
      <c r="K14" s="23">
        <v>1.24</v>
      </c>
      <c r="L14" s="21">
        <v>1.23</v>
      </c>
      <c r="M14" s="21">
        <v>1.23</v>
      </c>
      <c r="N14" s="21">
        <v>1.21</v>
      </c>
      <c r="O14" s="32">
        <v>1.19</v>
      </c>
      <c r="P14" s="21">
        <v>1.1000000000000001</v>
      </c>
      <c r="Q14" s="21">
        <v>90</v>
      </c>
    </row>
    <row r="15" spans="1:37" ht="18" x14ac:dyDescent="0.45">
      <c r="B15" s="17">
        <v>1.2</v>
      </c>
      <c r="C15" s="17">
        <v>1.2</v>
      </c>
      <c r="D15" s="17">
        <v>1.2</v>
      </c>
      <c r="E15" s="17">
        <v>1.2</v>
      </c>
      <c r="F15" s="17">
        <v>1.2</v>
      </c>
      <c r="G15" s="17">
        <v>1.2</v>
      </c>
      <c r="H15" s="17">
        <v>1.2</v>
      </c>
      <c r="I15" s="19">
        <v>1.19</v>
      </c>
      <c r="J15" s="17">
        <v>1.19</v>
      </c>
      <c r="K15" s="19">
        <v>1.19</v>
      </c>
      <c r="L15" s="17">
        <v>1.19</v>
      </c>
      <c r="M15" s="17">
        <v>1.18</v>
      </c>
      <c r="N15" s="17">
        <v>1.18</v>
      </c>
      <c r="O15" s="34">
        <v>1.1599999999999999</v>
      </c>
      <c r="P15" s="17">
        <v>1.0900000000000001</v>
      </c>
      <c r="Q15" s="17">
        <v>89</v>
      </c>
    </row>
    <row r="16" spans="1:37" ht="18" x14ac:dyDescent="0.45">
      <c r="B16" s="18">
        <v>1.1499999999999999</v>
      </c>
      <c r="C16" s="18">
        <v>1.1499999999999999</v>
      </c>
      <c r="D16" s="18">
        <v>1.1499999999999999</v>
      </c>
      <c r="E16" s="18">
        <v>1.1499999999999999</v>
      </c>
      <c r="F16" s="18">
        <v>1.1499999999999999</v>
      </c>
      <c r="G16" s="18">
        <v>1.1499999999999999</v>
      </c>
      <c r="H16" s="18">
        <v>1.1499999999999999</v>
      </c>
      <c r="I16" s="20">
        <v>1.1499999999999999</v>
      </c>
      <c r="J16" s="18">
        <v>1.1499999999999999</v>
      </c>
      <c r="K16" s="20">
        <v>1.1499999999999999</v>
      </c>
      <c r="L16" s="18">
        <v>1.1499999999999999</v>
      </c>
      <c r="M16" s="18">
        <v>1.1399999999999999</v>
      </c>
      <c r="N16" s="18">
        <v>1.1399999999999999</v>
      </c>
      <c r="O16" s="35">
        <v>1.1299999999999999</v>
      </c>
      <c r="P16" s="18">
        <v>1.07</v>
      </c>
      <c r="Q16" s="18">
        <v>88</v>
      </c>
    </row>
    <row r="17" spans="2:17" ht="18" x14ac:dyDescent="0.45">
      <c r="B17" s="18">
        <v>1.1100000000000001</v>
      </c>
      <c r="C17" s="18">
        <v>1.1100000000000001</v>
      </c>
      <c r="D17" s="18">
        <v>1.1100000000000001</v>
      </c>
      <c r="E17" s="18">
        <v>1.1100000000000001</v>
      </c>
      <c r="F17" s="18">
        <v>1.1100000000000001</v>
      </c>
      <c r="G17" s="18">
        <v>1.1100000000000001</v>
      </c>
      <c r="H17" s="18">
        <v>1.1100000000000001</v>
      </c>
      <c r="I17" s="20">
        <v>1.1000000000000001</v>
      </c>
      <c r="J17" s="18">
        <v>1.1000000000000001</v>
      </c>
      <c r="K17" s="20">
        <v>1.1000000000000001</v>
      </c>
      <c r="L17" s="18">
        <v>1.1000000000000001</v>
      </c>
      <c r="M17" s="18">
        <v>1.1000000000000001</v>
      </c>
      <c r="N17" s="18">
        <v>1.1000000000000001</v>
      </c>
      <c r="O17" s="35">
        <v>1.1000000000000001</v>
      </c>
      <c r="P17" s="18">
        <v>1.06</v>
      </c>
      <c r="Q17" s="18">
        <v>87</v>
      </c>
    </row>
    <row r="18" spans="2:17" ht="18" x14ac:dyDescent="0.45">
      <c r="B18" s="18">
        <v>1.06</v>
      </c>
      <c r="C18" s="18">
        <v>1.06</v>
      </c>
      <c r="D18" s="18">
        <v>1.06</v>
      </c>
      <c r="E18" s="18">
        <v>1.06</v>
      </c>
      <c r="F18" s="18">
        <v>1.06</v>
      </c>
      <c r="G18" s="18">
        <v>1.06</v>
      </c>
      <c r="H18" s="18">
        <v>1.06</v>
      </c>
      <c r="I18" s="20">
        <v>1.06</v>
      </c>
      <c r="J18" s="18">
        <v>1.06</v>
      </c>
      <c r="K18" s="20">
        <v>1.06</v>
      </c>
      <c r="L18" s="18">
        <v>1.07</v>
      </c>
      <c r="M18" s="18">
        <v>1.07</v>
      </c>
      <c r="N18" s="18">
        <v>1.07</v>
      </c>
      <c r="O18" s="35">
        <v>1.07</v>
      </c>
      <c r="P18" s="18">
        <v>1.04</v>
      </c>
      <c r="Q18" s="18">
        <v>86</v>
      </c>
    </row>
    <row r="19" spans="2:17" ht="18" x14ac:dyDescent="0.45">
      <c r="B19" s="21">
        <v>1.02</v>
      </c>
      <c r="C19" s="21">
        <v>1.02</v>
      </c>
      <c r="D19" s="21">
        <v>1.02</v>
      </c>
      <c r="E19" s="21">
        <v>1.02</v>
      </c>
      <c r="F19" s="21">
        <v>1.02</v>
      </c>
      <c r="G19" s="21">
        <v>1.02</v>
      </c>
      <c r="H19" s="21">
        <v>1.02</v>
      </c>
      <c r="I19" s="23">
        <v>1.02</v>
      </c>
      <c r="J19" s="21">
        <v>1.02</v>
      </c>
      <c r="K19" s="23">
        <v>1.03</v>
      </c>
      <c r="L19" s="21">
        <v>1.03</v>
      </c>
      <c r="M19" s="21">
        <v>1.03</v>
      </c>
      <c r="N19" s="21">
        <v>1.03</v>
      </c>
      <c r="O19" s="32">
        <v>1.04</v>
      </c>
      <c r="P19" s="21">
        <v>1.03</v>
      </c>
      <c r="Q19" s="21">
        <v>85</v>
      </c>
    </row>
    <row r="20" spans="2:17" ht="18" x14ac:dyDescent="0.45">
      <c r="B20" s="17">
        <v>0.98</v>
      </c>
      <c r="C20" s="17">
        <v>0.98</v>
      </c>
      <c r="D20" s="17">
        <v>0.98</v>
      </c>
      <c r="E20" s="17">
        <v>0.98</v>
      </c>
      <c r="F20" s="17">
        <v>0.98</v>
      </c>
      <c r="G20" s="17">
        <v>0.98</v>
      </c>
      <c r="H20" s="17">
        <v>0.98</v>
      </c>
      <c r="I20" s="19">
        <v>0.98</v>
      </c>
      <c r="J20" s="17">
        <v>0.99</v>
      </c>
      <c r="K20" s="19">
        <v>0.99</v>
      </c>
      <c r="L20" s="17">
        <v>0.99</v>
      </c>
      <c r="M20" s="17">
        <v>0.99</v>
      </c>
      <c r="N20" s="17">
        <v>1</v>
      </c>
      <c r="O20" s="34">
        <v>1.01</v>
      </c>
      <c r="P20" s="17">
        <v>1.01</v>
      </c>
      <c r="Q20" s="17">
        <v>84</v>
      </c>
    </row>
    <row r="21" spans="2:17" ht="18" x14ac:dyDescent="0.45">
      <c r="B21" s="18">
        <v>0.94</v>
      </c>
      <c r="C21" s="18">
        <v>0.94</v>
      </c>
      <c r="D21" s="18">
        <v>0.94</v>
      </c>
      <c r="E21" s="18">
        <v>0.94</v>
      </c>
      <c r="F21" s="18">
        <v>0.94</v>
      </c>
      <c r="G21" s="18">
        <v>0.94</v>
      </c>
      <c r="H21" s="18">
        <v>0.94</v>
      </c>
      <c r="I21" s="20">
        <v>0.95</v>
      </c>
      <c r="J21" s="18">
        <v>0.95</v>
      </c>
      <c r="K21" s="20">
        <v>0.95</v>
      </c>
      <c r="L21" s="18">
        <v>0.95</v>
      </c>
      <c r="M21" s="18">
        <v>0.96</v>
      </c>
      <c r="N21" s="18">
        <v>0.97</v>
      </c>
      <c r="O21" s="35">
        <v>0.98</v>
      </c>
      <c r="P21" s="18">
        <v>0.99</v>
      </c>
      <c r="Q21" s="18">
        <v>83</v>
      </c>
    </row>
    <row r="22" spans="2:17" ht="18" x14ac:dyDescent="0.45">
      <c r="B22" s="18">
        <v>0.9</v>
      </c>
      <c r="C22" s="18">
        <v>0.9</v>
      </c>
      <c r="D22" s="18">
        <v>0.9</v>
      </c>
      <c r="E22" s="18">
        <v>0.9</v>
      </c>
      <c r="F22" s="18">
        <v>0.9</v>
      </c>
      <c r="G22" s="18">
        <v>0.91</v>
      </c>
      <c r="H22" s="18">
        <v>0.91</v>
      </c>
      <c r="I22" s="20">
        <v>0.91</v>
      </c>
      <c r="J22" s="18">
        <v>0.91</v>
      </c>
      <c r="K22" s="20">
        <v>0.92</v>
      </c>
      <c r="L22" s="18">
        <v>0.92</v>
      </c>
      <c r="M22" s="18">
        <v>0.92</v>
      </c>
      <c r="N22" s="18">
        <v>0.93</v>
      </c>
      <c r="O22" s="35">
        <v>0.95</v>
      </c>
      <c r="P22" s="18">
        <v>0.97</v>
      </c>
      <c r="Q22" s="18">
        <v>82</v>
      </c>
    </row>
    <row r="23" spans="2:17" ht="18" x14ac:dyDescent="0.45">
      <c r="B23" s="18">
        <v>0.87</v>
      </c>
      <c r="C23" s="18">
        <v>0.87</v>
      </c>
      <c r="D23" s="18">
        <v>0.87</v>
      </c>
      <c r="E23" s="18">
        <v>0.87</v>
      </c>
      <c r="F23" s="18">
        <v>0.87</v>
      </c>
      <c r="G23" s="18">
        <v>0.87</v>
      </c>
      <c r="H23" s="18">
        <v>0.87</v>
      </c>
      <c r="I23" s="20">
        <v>0.87</v>
      </c>
      <c r="J23" s="18">
        <v>0.88</v>
      </c>
      <c r="K23" s="20">
        <v>0.88</v>
      </c>
      <c r="L23" s="18">
        <v>0.88</v>
      </c>
      <c r="M23" s="18">
        <v>0.89</v>
      </c>
      <c r="N23" s="18">
        <v>0.9</v>
      </c>
      <c r="O23" s="35">
        <v>0.92</v>
      </c>
      <c r="P23" s="18">
        <v>0.95</v>
      </c>
      <c r="Q23" s="18">
        <v>81</v>
      </c>
    </row>
    <row r="24" spans="2:17" ht="18" x14ac:dyDescent="0.45">
      <c r="B24" s="21">
        <v>0.83</v>
      </c>
      <c r="C24" s="21">
        <v>0.83</v>
      </c>
      <c r="D24" s="21">
        <v>0.83</v>
      </c>
      <c r="E24" s="21">
        <v>0.83</v>
      </c>
      <c r="F24" s="21">
        <v>0.83</v>
      </c>
      <c r="G24" s="21">
        <v>0.83</v>
      </c>
      <c r="H24" s="21">
        <v>0.84</v>
      </c>
      <c r="I24" s="23">
        <v>0.84</v>
      </c>
      <c r="J24" s="21">
        <v>0.84</v>
      </c>
      <c r="K24" s="23">
        <v>0.85</v>
      </c>
      <c r="L24" s="21">
        <v>0.85</v>
      </c>
      <c r="M24" s="21">
        <v>0.86</v>
      </c>
      <c r="N24" s="21">
        <v>0.87</v>
      </c>
      <c r="O24" s="32">
        <v>0.89</v>
      </c>
      <c r="P24" s="21">
        <v>0.93</v>
      </c>
      <c r="Q24" s="21">
        <v>80</v>
      </c>
    </row>
    <row r="25" spans="2:17" ht="18" x14ac:dyDescent="0.45">
      <c r="B25" s="17">
        <v>0.79</v>
      </c>
      <c r="C25" s="17">
        <v>0.8</v>
      </c>
      <c r="D25" s="17">
        <v>0.8</v>
      </c>
      <c r="E25" s="17">
        <v>0.8</v>
      </c>
      <c r="F25" s="17">
        <v>0.8</v>
      </c>
      <c r="G25" s="17">
        <v>0.8</v>
      </c>
      <c r="H25" s="17">
        <v>0.8</v>
      </c>
      <c r="I25" s="19">
        <v>0.81</v>
      </c>
      <c r="J25" s="17">
        <v>0.81</v>
      </c>
      <c r="K25" s="19">
        <v>0.81</v>
      </c>
      <c r="L25" s="17">
        <v>0.82</v>
      </c>
      <c r="M25" s="17">
        <v>0.82</v>
      </c>
      <c r="N25" s="17">
        <v>0.84</v>
      </c>
      <c r="O25" s="34">
        <v>0.86</v>
      </c>
      <c r="P25" s="17">
        <v>0.91</v>
      </c>
      <c r="Q25" s="17">
        <v>79</v>
      </c>
    </row>
    <row r="26" spans="2:17" ht="18" x14ac:dyDescent="0.45">
      <c r="B26" s="18">
        <v>0.76</v>
      </c>
      <c r="C26" s="18">
        <v>0.76</v>
      </c>
      <c r="D26" s="18">
        <v>0.76</v>
      </c>
      <c r="E26" s="18">
        <v>0.76</v>
      </c>
      <c r="F26" s="18">
        <v>0.76</v>
      </c>
      <c r="G26" s="18">
        <v>0.77</v>
      </c>
      <c r="H26" s="18">
        <v>0.77</v>
      </c>
      <c r="I26" s="20">
        <v>0.77</v>
      </c>
      <c r="J26" s="18">
        <v>0.78</v>
      </c>
      <c r="K26" s="20">
        <v>0.78</v>
      </c>
      <c r="L26" s="18">
        <v>0.79</v>
      </c>
      <c r="M26" s="18">
        <v>0.79</v>
      </c>
      <c r="N26" s="18">
        <v>0.81</v>
      </c>
      <c r="O26" s="35">
        <v>0.83</v>
      </c>
      <c r="P26" s="18">
        <v>0.88</v>
      </c>
      <c r="Q26" s="18">
        <v>78</v>
      </c>
    </row>
    <row r="27" spans="2:17" ht="18" x14ac:dyDescent="0.45">
      <c r="B27" s="18">
        <v>0.73</v>
      </c>
      <c r="C27" s="18">
        <v>0.73</v>
      </c>
      <c r="D27" s="18">
        <v>0.73</v>
      </c>
      <c r="E27" s="18">
        <v>0.73</v>
      </c>
      <c r="F27" s="18">
        <v>0.73</v>
      </c>
      <c r="G27" s="18">
        <v>0.73</v>
      </c>
      <c r="H27" s="18">
        <v>0.74</v>
      </c>
      <c r="I27" s="20">
        <v>0.74</v>
      </c>
      <c r="J27" s="18">
        <v>0.74</v>
      </c>
      <c r="K27" s="20">
        <v>0.75</v>
      </c>
      <c r="L27" s="18">
        <v>0.75</v>
      </c>
      <c r="M27" s="18">
        <v>0.76</v>
      </c>
      <c r="N27" s="18">
        <v>0.77</v>
      </c>
      <c r="O27" s="35">
        <v>0.8</v>
      </c>
      <c r="P27" s="18">
        <v>0.86</v>
      </c>
      <c r="Q27" s="18">
        <v>77</v>
      </c>
    </row>
    <row r="28" spans="2:17" ht="18" x14ac:dyDescent="0.45">
      <c r="B28" s="18">
        <v>0.7</v>
      </c>
      <c r="C28" s="18">
        <v>0.7</v>
      </c>
      <c r="D28" s="18">
        <v>0.7</v>
      </c>
      <c r="E28" s="18">
        <v>0.7</v>
      </c>
      <c r="F28" s="18">
        <v>0.7</v>
      </c>
      <c r="G28" s="18">
        <v>0.7</v>
      </c>
      <c r="H28" s="18">
        <v>0.7</v>
      </c>
      <c r="I28" s="20">
        <v>0.71</v>
      </c>
      <c r="J28" s="18">
        <v>0.71</v>
      </c>
      <c r="K28" s="20">
        <v>0.72</v>
      </c>
      <c r="L28" s="18">
        <v>0.72</v>
      </c>
      <c r="M28" s="18">
        <v>0.73</v>
      </c>
      <c r="N28" s="18">
        <v>0.74</v>
      </c>
      <c r="O28" s="35">
        <v>0.77</v>
      </c>
      <c r="P28" s="18">
        <v>0.83</v>
      </c>
      <c r="Q28" s="18">
        <v>76</v>
      </c>
    </row>
    <row r="29" spans="2:17" ht="18" x14ac:dyDescent="0.45">
      <c r="B29" s="21">
        <v>0.66</v>
      </c>
      <c r="C29" s="21">
        <v>0.67</v>
      </c>
      <c r="D29" s="21">
        <v>0.67</v>
      </c>
      <c r="E29" s="21">
        <v>0.67</v>
      </c>
      <c r="F29" s="21">
        <v>0.67</v>
      </c>
      <c r="G29" s="21">
        <v>0.67</v>
      </c>
      <c r="H29" s="21">
        <v>0.67</v>
      </c>
      <c r="I29" s="23">
        <v>0.68</v>
      </c>
      <c r="J29" s="21">
        <v>0.68</v>
      </c>
      <c r="K29" s="23">
        <v>0.69</v>
      </c>
      <c r="L29" s="21">
        <v>0.69</v>
      </c>
      <c r="M29" s="21">
        <v>0.7</v>
      </c>
      <c r="N29" s="21">
        <v>0.71</v>
      </c>
      <c r="O29" s="32">
        <v>0.74</v>
      </c>
      <c r="P29" s="21">
        <v>0.81</v>
      </c>
      <c r="Q29" s="21">
        <v>75</v>
      </c>
    </row>
    <row r="30" spans="2:17" ht="18" x14ac:dyDescent="0.45">
      <c r="B30" s="17">
        <v>0.63</v>
      </c>
      <c r="C30" s="17">
        <v>0.64</v>
      </c>
      <c r="D30" s="17">
        <v>0.64</v>
      </c>
      <c r="E30" s="17">
        <v>0.64</v>
      </c>
      <c r="F30" s="17">
        <v>0.64</v>
      </c>
      <c r="G30" s="17">
        <v>0.64</v>
      </c>
      <c r="H30" s="17">
        <v>0.64</v>
      </c>
      <c r="I30" s="19">
        <v>0.65</v>
      </c>
      <c r="J30" s="17">
        <v>0.65</v>
      </c>
      <c r="K30" s="19">
        <v>0.65</v>
      </c>
      <c r="L30" s="17">
        <v>0.67</v>
      </c>
      <c r="M30" s="17">
        <v>0.67</v>
      </c>
      <c r="N30" s="17">
        <v>0.68</v>
      </c>
      <c r="O30" s="34">
        <v>0.71</v>
      </c>
      <c r="P30" s="17">
        <v>0.78</v>
      </c>
      <c r="Q30" s="17">
        <v>74</v>
      </c>
    </row>
    <row r="31" spans="2:17" ht="18" x14ac:dyDescent="0.45">
      <c r="B31" s="18">
        <v>0.6</v>
      </c>
      <c r="C31" s="18">
        <v>0.61</v>
      </c>
      <c r="D31" s="18">
        <v>0.61</v>
      </c>
      <c r="E31" s="18">
        <v>0.61</v>
      </c>
      <c r="F31" s="18">
        <v>0.61</v>
      </c>
      <c r="G31" s="18">
        <v>0.61</v>
      </c>
      <c r="H31" s="18">
        <v>0.61</v>
      </c>
      <c r="I31" s="20">
        <v>0.62</v>
      </c>
      <c r="J31" s="18">
        <v>0.62</v>
      </c>
      <c r="K31" s="20">
        <v>0.62</v>
      </c>
      <c r="L31" s="18">
        <v>0.63</v>
      </c>
      <c r="M31" s="18">
        <v>0.64</v>
      </c>
      <c r="N31" s="18">
        <v>0.65</v>
      </c>
      <c r="O31" s="35">
        <v>0.68</v>
      </c>
      <c r="P31" s="18">
        <v>0.75</v>
      </c>
      <c r="Q31" s="18">
        <v>73</v>
      </c>
    </row>
    <row r="32" spans="2:17" ht="18" x14ac:dyDescent="0.45">
      <c r="B32" s="18">
        <v>0.56999999999999995</v>
      </c>
      <c r="C32" s="18">
        <v>0.57999999999999996</v>
      </c>
      <c r="D32" s="18">
        <v>0.57999999999999996</v>
      </c>
      <c r="E32" s="18">
        <v>0.57999999999999996</v>
      </c>
      <c r="F32" s="18">
        <v>0.57999999999999996</v>
      </c>
      <c r="G32" s="18">
        <v>0.57999999999999996</v>
      </c>
      <c r="H32" s="18">
        <v>0.57999999999999996</v>
      </c>
      <c r="I32" s="20">
        <v>0.59</v>
      </c>
      <c r="J32" s="18">
        <v>0.59</v>
      </c>
      <c r="K32" s="20">
        <v>0.59</v>
      </c>
      <c r="L32" s="18">
        <v>0.6</v>
      </c>
      <c r="M32" s="18">
        <v>0.61</v>
      </c>
      <c r="N32" s="18">
        <v>0.62</v>
      </c>
      <c r="O32" s="35">
        <v>0.65</v>
      </c>
      <c r="P32" s="18">
        <v>0.73</v>
      </c>
      <c r="Q32" s="18">
        <v>72</v>
      </c>
    </row>
    <row r="33" spans="2:17" ht="18" x14ac:dyDescent="0.45">
      <c r="B33" s="18">
        <v>0.54</v>
      </c>
      <c r="C33" s="18">
        <v>0.55000000000000004</v>
      </c>
      <c r="D33" s="18">
        <v>0.55000000000000004</v>
      </c>
      <c r="E33" s="18">
        <v>0.55000000000000004</v>
      </c>
      <c r="F33" s="18">
        <v>0.55000000000000004</v>
      </c>
      <c r="G33" s="18">
        <v>0.55000000000000004</v>
      </c>
      <c r="H33" s="18">
        <v>0.55000000000000004</v>
      </c>
      <c r="I33" s="20">
        <v>0.56000000000000005</v>
      </c>
      <c r="J33" s="18">
        <v>0.56000000000000005</v>
      </c>
      <c r="K33" s="20">
        <v>0.56999999999999995</v>
      </c>
      <c r="L33" s="18">
        <v>0.56999999999999995</v>
      </c>
      <c r="M33" s="18">
        <v>0.57999999999999996</v>
      </c>
      <c r="N33" s="18">
        <v>0.59</v>
      </c>
      <c r="O33" s="35">
        <v>0.62</v>
      </c>
      <c r="P33" s="18">
        <v>0.7</v>
      </c>
      <c r="Q33" s="18">
        <v>71</v>
      </c>
    </row>
    <row r="34" spans="2:17" ht="18" x14ac:dyDescent="0.45">
      <c r="B34" s="21">
        <v>0.52</v>
      </c>
      <c r="C34" s="21">
        <v>0.52</v>
      </c>
      <c r="D34" s="21">
        <v>0.52</v>
      </c>
      <c r="E34" s="21">
        <v>0.52</v>
      </c>
      <c r="F34" s="21">
        <v>0.52</v>
      </c>
      <c r="G34" s="21">
        <v>0.52</v>
      </c>
      <c r="H34" s="21">
        <v>0.52</v>
      </c>
      <c r="I34" s="23">
        <v>0.53</v>
      </c>
      <c r="J34" s="21">
        <v>0.53</v>
      </c>
      <c r="K34" s="23">
        <v>0.54</v>
      </c>
      <c r="L34" s="21">
        <v>0.54</v>
      </c>
      <c r="M34" s="21">
        <v>0.55000000000000004</v>
      </c>
      <c r="N34" s="21">
        <v>0.56000000000000005</v>
      </c>
      <c r="O34" s="32">
        <v>0.59</v>
      </c>
      <c r="P34" s="21">
        <v>0.67</v>
      </c>
      <c r="Q34" s="21">
        <v>70</v>
      </c>
    </row>
    <row r="35" spans="2:17" ht="18" x14ac:dyDescent="0.45">
      <c r="B35" s="17">
        <v>0.49</v>
      </c>
      <c r="C35" s="17">
        <v>0.49</v>
      </c>
      <c r="D35" s="17">
        <v>0.49</v>
      </c>
      <c r="E35" s="17">
        <v>0.49</v>
      </c>
      <c r="F35" s="17">
        <v>0.49</v>
      </c>
      <c r="G35" s="17">
        <v>0.49</v>
      </c>
      <c r="H35" s="17">
        <v>0.5</v>
      </c>
      <c r="I35" s="19">
        <v>0.5</v>
      </c>
      <c r="J35" s="17">
        <v>0.5</v>
      </c>
      <c r="K35" s="19">
        <v>0.51</v>
      </c>
      <c r="L35" s="17">
        <v>0.51</v>
      </c>
      <c r="M35" s="17">
        <v>0.52</v>
      </c>
      <c r="N35" s="17">
        <v>0.53</v>
      </c>
      <c r="O35" s="34">
        <v>0.56000000000000005</v>
      </c>
      <c r="P35" s="17">
        <v>0.64</v>
      </c>
      <c r="Q35" s="17">
        <v>69</v>
      </c>
    </row>
    <row r="36" spans="2:17" ht="18" x14ac:dyDescent="0.45">
      <c r="B36" s="18">
        <v>0.46</v>
      </c>
      <c r="C36" s="18">
        <v>0.46</v>
      </c>
      <c r="D36" s="18">
        <v>0.46</v>
      </c>
      <c r="E36" s="18">
        <v>0.46</v>
      </c>
      <c r="F36" s="18">
        <v>0.46</v>
      </c>
      <c r="G36" s="18">
        <v>0.47</v>
      </c>
      <c r="H36" s="18">
        <v>0.47</v>
      </c>
      <c r="I36" s="20">
        <v>0.47</v>
      </c>
      <c r="J36" s="18">
        <v>0.48</v>
      </c>
      <c r="K36" s="20">
        <v>0.48</v>
      </c>
      <c r="L36" s="18">
        <v>0.48</v>
      </c>
      <c r="M36" s="18">
        <v>0.49</v>
      </c>
      <c r="N36" s="18">
        <v>0.5</v>
      </c>
      <c r="O36" s="35">
        <v>0.53</v>
      </c>
      <c r="P36" s="18">
        <v>0.61</v>
      </c>
      <c r="Q36" s="18">
        <v>68</v>
      </c>
    </row>
    <row r="37" spans="2:17" ht="18" x14ac:dyDescent="0.45">
      <c r="B37" s="18">
        <v>0.43</v>
      </c>
      <c r="C37" s="18">
        <v>0.43</v>
      </c>
      <c r="D37" s="18">
        <v>0.43</v>
      </c>
      <c r="E37" s="18">
        <v>0.43</v>
      </c>
      <c r="F37" s="18">
        <v>0.44</v>
      </c>
      <c r="G37" s="18">
        <v>0.44</v>
      </c>
      <c r="H37" s="18">
        <v>0.44</v>
      </c>
      <c r="I37" s="20">
        <v>0.44</v>
      </c>
      <c r="J37" s="18">
        <v>0.45</v>
      </c>
      <c r="K37" s="20">
        <v>0.45</v>
      </c>
      <c r="L37" s="18">
        <v>0.45</v>
      </c>
      <c r="M37" s="18">
        <v>0.46</v>
      </c>
      <c r="N37" s="18">
        <v>0.47</v>
      </c>
      <c r="O37" s="35">
        <v>0.5</v>
      </c>
      <c r="P37" s="18">
        <v>0.57999999999999996</v>
      </c>
      <c r="Q37" s="18">
        <v>67</v>
      </c>
    </row>
    <row r="38" spans="2:17" ht="18" x14ac:dyDescent="0.45">
      <c r="B38" s="18">
        <v>0.4</v>
      </c>
      <c r="C38" s="18">
        <v>0.41</v>
      </c>
      <c r="D38" s="18">
        <v>0.41</v>
      </c>
      <c r="E38" s="18">
        <v>0.41</v>
      </c>
      <c r="F38" s="18">
        <v>0.41</v>
      </c>
      <c r="G38" s="18">
        <v>0.41</v>
      </c>
      <c r="H38" s="18">
        <v>0.41</v>
      </c>
      <c r="I38" s="20">
        <v>0.42</v>
      </c>
      <c r="J38" s="18">
        <v>0.42</v>
      </c>
      <c r="K38" s="20">
        <v>0.42</v>
      </c>
      <c r="L38" s="18">
        <v>0.43</v>
      </c>
      <c r="M38" s="18">
        <v>0.43</v>
      </c>
      <c r="N38" s="18">
        <v>0.45</v>
      </c>
      <c r="O38" s="35">
        <v>0.47</v>
      </c>
      <c r="P38" s="18">
        <v>0.55000000000000004</v>
      </c>
      <c r="Q38" s="18">
        <v>66</v>
      </c>
    </row>
    <row r="39" spans="2:17" ht="18" x14ac:dyDescent="0.45">
      <c r="B39" s="21">
        <v>0.38</v>
      </c>
      <c r="C39" s="21">
        <v>0.38</v>
      </c>
      <c r="D39" s="21">
        <v>0.38</v>
      </c>
      <c r="E39" s="21">
        <v>0.38</v>
      </c>
      <c r="F39" s="21">
        <v>0.38</v>
      </c>
      <c r="G39" s="21">
        <v>0.38</v>
      </c>
      <c r="H39" s="21">
        <v>0.38</v>
      </c>
      <c r="I39" s="23">
        <v>0.39</v>
      </c>
      <c r="J39" s="21">
        <v>0.39</v>
      </c>
      <c r="K39" s="23">
        <v>0.39</v>
      </c>
      <c r="L39" s="21">
        <v>0.4</v>
      </c>
      <c r="M39" s="21">
        <v>0.4</v>
      </c>
      <c r="N39" s="21">
        <v>0.42</v>
      </c>
      <c r="O39" s="32">
        <v>0.44</v>
      </c>
      <c r="P39" s="21">
        <v>0.51</v>
      </c>
      <c r="Q39" s="21">
        <v>65</v>
      </c>
    </row>
    <row r="40" spans="2:17" ht="18" x14ac:dyDescent="0.45">
      <c r="B40" s="17">
        <v>0.35</v>
      </c>
      <c r="C40" s="17">
        <v>0.35</v>
      </c>
      <c r="D40" s="17">
        <v>0.35</v>
      </c>
      <c r="E40" s="17">
        <v>0.35</v>
      </c>
      <c r="F40" s="17">
        <v>0.35</v>
      </c>
      <c r="G40" s="17">
        <v>0.36</v>
      </c>
      <c r="H40" s="17">
        <v>0.36</v>
      </c>
      <c r="I40" s="19">
        <v>0.36</v>
      </c>
      <c r="J40" s="17">
        <v>0.36</v>
      </c>
      <c r="K40" s="19">
        <v>0.37</v>
      </c>
      <c r="L40" s="17">
        <v>0.37</v>
      </c>
      <c r="M40" s="17">
        <v>0.38</v>
      </c>
      <c r="N40" s="17">
        <v>0.39</v>
      </c>
      <c r="O40" s="34">
        <v>0.41</v>
      </c>
      <c r="P40" s="17">
        <v>0.48</v>
      </c>
      <c r="Q40" s="17">
        <v>64</v>
      </c>
    </row>
    <row r="41" spans="2:17" ht="18" x14ac:dyDescent="0.45">
      <c r="B41" s="18">
        <v>0.32</v>
      </c>
      <c r="C41" s="18">
        <v>0.33</v>
      </c>
      <c r="D41" s="18">
        <v>0.33</v>
      </c>
      <c r="E41" s="18">
        <v>0.33</v>
      </c>
      <c r="F41" s="18">
        <v>0.33</v>
      </c>
      <c r="G41" s="18">
        <v>0.33</v>
      </c>
      <c r="H41" s="18">
        <v>0.33</v>
      </c>
      <c r="I41" s="20">
        <v>0.33</v>
      </c>
      <c r="J41" s="18">
        <v>0.34</v>
      </c>
      <c r="K41" s="20">
        <v>0.34</v>
      </c>
      <c r="L41" s="18">
        <v>0.34</v>
      </c>
      <c r="M41" s="18">
        <v>0.35</v>
      </c>
      <c r="N41" s="18">
        <v>0.36</v>
      </c>
      <c r="O41" s="35">
        <v>0.38</v>
      </c>
      <c r="P41" s="18">
        <v>0.45</v>
      </c>
      <c r="Q41" s="18">
        <v>63</v>
      </c>
    </row>
    <row r="42" spans="2:17" ht="18" x14ac:dyDescent="0.45">
      <c r="B42" s="18">
        <v>0.3</v>
      </c>
      <c r="C42" s="18">
        <v>0.3</v>
      </c>
      <c r="D42" s="18">
        <v>0.3</v>
      </c>
      <c r="E42" s="18">
        <v>0.3</v>
      </c>
      <c r="F42" s="18">
        <v>0.3</v>
      </c>
      <c r="G42" s="18">
        <v>0.3</v>
      </c>
      <c r="H42" s="18">
        <v>0.3</v>
      </c>
      <c r="I42" s="20">
        <v>0.31</v>
      </c>
      <c r="J42" s="18">
        <v>0.31</v>
      </c>
      <c r="K42" s="20">
        <v>0.31</v>
      </c>
      <c r="L42" s="18">
        <v>0.32</v>
      </c>
      <c r="M42" s="18">
        <v>0.32</v>
      </c>
      <c r="N42" s="18">
        <v>0.33</v>
      </c>
      <c r="O42" s="35">
        <v>0.35</v>
      </c>
      <c r="P42" s="18">
        <v>0.41</v>
      </c>
      <c r="Q42" s="18">
        <v>62</v>
      </c>
    </row>
    <row r="43" spans="2:17" ht="18" x14ac:dyDescent="0.45">
      <c r="B43" s="18">
        <v>0.28000000000000003</v>
      </c>
      <c r="C43" s="18">
        <v>0.28000000000000003</v>
      </c>
      <c r="D43" s="18">
        <v>0.28000000000000003</v>
      </c>
      <c r="E43" s="18">
        <v>0.28000000000000003</v>
      </c>
      <c r="F43" s="18">
        <v>0.28000000000000003</v>
      </c>
      <c r="G43" s="18">
        <v>0.28000000000000003</v>
      </c>
      <c r="H43" s="18">
        <v>0.28000000000000003</v>
      </c>
      <c r="I43" s="20">
        <v>0.28000000000000003</v>
      </c>
      <c r="J43" s="18">
        <v>0.28000000000000003</v>
      </c>
      <c r="K43" s="20">
        <v>0.28000000000000003</v>
      </c>
      <c r="L43" s="18">
        <v>0.28999999999999998</v>
      </c>
      <c r="M43" s="18">
        <v>0.3</v>
      </c>
      <c r="N43" s="18">
        <v>0.3</v>
      </c>
      <c r="O43" s="35">
        <v>0.3</v>
      </c>
      <c r="P43" s="18">
        <v>0.38</v>
      </c>
      <c r="Q43" s="18">
        <v>61</v>
      </c>
    </row>
    <row r="44" spans="2:17" ht="18" x14ac:dyDescent="0.45">
      <c r="B44" s="21">
        <v>0.25</v>
      </c>
      <c r="C44" s="21">
        <v>0.25</v>
      </c>
      <c r="D44" s="21">
        <v>0.25</v>
      </c>
      <c r="E44" s="21">
        <v>0.25</v>
      </c>
      <c r="F44" s="21">
        <v>0.25</v>
      </c>
      <c r="G44" s="21">
        <v>0.25</v>
      </c>
      <c r="H44" s="21">
        <v>0.25</v>
      </c>
      <c r="I44" s="23">
        <v>0.25</v>
      </c>
      <c r="J44" s="21">
        <v>0.25</v>
      </c>
      <c r="K44" s="23">
        <v>0.25</v>
      </c>
      <c r="L44" s="21">
        <v>0.25</v>
      </c>
      <c r="M44" s="21">
        <v>0.25</v>
      </c>
      <c r="N44" s="21">
        <v>0.28000000000000003</v>
      </c>
      <c r="O44" s="32">
        <v>0.28000000000000003</v>
      </c>
      <c r="P44" s="21">
        <v>0.34</v>
      </c>
      <c r="Q44" s="21">
        <v>60</v>
      </c>
    </row>
    <row r="45" spans="2:17" ht="18" x14ac:dyDescent="0.45">
      <c r="B45" s="17">
        <v>0.23</v>
      </c>
      <c r="C45" s="17">
        <v>0.23</v>
      </c>
      <c r="D45" s="17">
        <v>0.23</v>
      </c>
      <c r="E45" s="17">
        <v>0.23</v>
      </c>
      <c r="F45" s="17">
        <v>0.23</v>
      </c>
      <c r="G45" s="17">
        <v>0.23</v>
      </c>
      <c r="H45" s="17">
        <v>0.23</v>
      </c>
      <c r="I45" s="19">
        <v>0.23</v>
      </c>
      <c r="J45" s="17">
        <v>0.23</v>
      </c>
      <c r="K45" s="19">
        <v>0.23</v>
      </c>
      <c r="L45" s="17">
        <v>0.23</v>
      </c>
      <c r="M45" s="17">
        <v>0.23</v>
      </c>
      <c r="N45" s="17">
        <v>0.25</v>
      </c>
      <c r="O45" s="34">
        <v>0.27</v>
      </c>
      <c r="P45" s="17">
        <v>0.31</v>
      </c>
      <c r="Q45" s="17">
        <v>59</v>
      </c>
    </row>
    <row r="46" spans="2:17" ht="18" x14ac:dyDescent="0.45">
      <c r="B46" s="18">
        <v>0.2</v>
      </c>
      <c r="C46" s="18">
        <v>0.2</v>
      </c>
      <c r="D46" s="18">
        <v>0.2</v>
      </c>
      <c r="E46" s="18">
        <v>0.2</v>
      </c>
      <c r="F46" s="18">
        <v>0.2</v>
      </c>
      <c r="G46" s="18">
        <v>0.2</v>
      </c>
      <c r="H46" s="18">
        <v>0.2</v>
      </c>
      <c r="I46" s="20">
        <v>0.2</v>
      </c>
      <c r="J46" s="18">
        <v>0.2</v>
      </c>
      <c r="K46" s="20">
        <v>0.2</v>
      </c>
      <c r="L46" s="18">
        <v>0.2</v>
      </c>
      <c r="M46" s="18">
        <v>0.2</v>
      </c>
      <c r="N46" s="18">
        <v>0.23</v>
      </c>
      <c r="O46" s="35">
        <v>0.25</v>
      </c>
      <c r="P46" s="18">
        <v>0.3</v>
      </c>
      <c r="Q46" s="18">
        <v>58</v>
      </c>
    </row>
    <row r="47" spans="2:17" ht="18" x14ac:dyDescent="0.45">
      <c r="B47" s="18">
        <v>0.18</v>
      </c>
      <c r="C47" s="18">
        <v>0.18</v>
      </c>
      <c r="D47" s="18">
        <v>0.18</v>
      </c>
      <c r="E47" s="18">
        <v>0.18</v>
      </c>
      <c r="F47" s="18">
        <v>0.18</v>
      </c>
      <c r="G47" s="18">
        <v>0.18</v>
      </c>
      <c r="H47" s="18">
        <v>0.18</v>
      </c>
      <c r="I47" s="20">
        <v>0.18</v>
      </c>
      <c r="J47" s="18">
        <v>0.18</v>
      </c>
      <c r="K47" s="20">
        <v>0.18</v>
      </c>
      <c r="L47" s="18">
        <v>0.18</v>
      </c>
      <c r="M47" s="18">
        <v>0.18</v>
      </c>
      <c r="N47" s="18">
        <v>0.18</v>
      </c>
      <c r="O47" s="35">
        <v>0.2</v>
      </c>
      <c r="P47" s="18">
        <v>0.25</v>
      </c>
      <c r="Q47" s="18">
        <v>57</v>
      </c>
    </row>
    <row r="48" spans="2:17" ht="18" x14ac:dyDescent="0.45">
      <c r="B48" s="18">
        <v>0.15</v>
      </c>
      <c r="C48" s="18">
        <v>0.15</v>
      </c>
      <c r="D48" s="18">
        <v>0.15</v>
      </c>
      <c r="E48" s="18">
        <v>0.15</v>
      </c>
      <c r="F48" s="18">
        <v>0.15</v>
      </c>
      <c r="G48" s="18">
        <v>0.15</v>
      </c>
      <c r="H48" s="18">
        <v>0.15</v>
      </c>
      <c r="I48" s="20">
        <v>0.15</v>
      </c>
      <c r="J48" s="18">
        <v>0.15</v>
      </c>
      <c r="K48" s="20">
        <v>0.15</v>
      </c>
      <c r="L48" s="18">
        <v>0.15</v>
      </c>
      <c r="M48" s="18">
        <v>0.15</v>
      </c>
      <c r="N48" s="18">
        <v>0.16</v>
      </c>
      <c r="O48" s="35">
        <v>0.18</v>
      </c>
      <c r="P48" s="18">
        <v>0.2</v>
      </c>
      <c r="Q48" s="18">
        <v>56</v>
      </c>
    </row>
    <row r="49" spans="2:17" ht="18" x14ac:dyDescent="0.45">
      <c r="B49" s="21">
        <v>0.13</v>
      </c>
      <c r="C49" s="21">
        <v>0.13</v>
      </c>
      <c r="D49" s="21">
        <v>0.13</v>
      </c>
      <c r="E49" s="21">
        <v>0.13</v>
      </c>
      <c r="F49" s="21">
        <v>0.13</v>
      </c>
      <c r="G49" s="21">
        <v>0.13</v>
      </c>
      <c r="H49" s="21">
        <v>0.13</v>
      </c>
      <c r="I49" s="23">
        <v>0.13</v>
      </c>
      <c r="J49" s="21">
        <v>0.13</v>
      </c>
      <c r="K49" s="23">
        <v>0.13</v>
      </c>
      <c r="L49" s="21">
        <v>0.13</v>
      </c>
      <c r="M49" s="21">
        <v>0.13</v>
      </c>
      <c r="N49" s="21">
        <v>0.13</v>
      </c>
      <c r="O49" s="32">
        <v>0.15</v>
      </c>
      <c r="P49" s="21">
        <v>0.18</v>
      </c>
      <c r="Q49" s="21">
        <v>55</v>
      </c>
    </row>
    <row r="50" spans="2:17" ht="18" x14ac:dyDescent="0.45">
      <c r="B50" s="17">
        <v>0.1</v>
      </c>
      <c r="C50" s="17">
        <v>0.1</v>
      </c>
      <c r="D50" s="17">
        <v>0.1</v>
      </c>
      <c r="E50" s="17">
        <v>0.1</v>
      </c>
      <c r="F50" s="17">
        <v>0.1</v>
      </c>
      <c r="G50" s="17">
        <v>0.1</v>
      </c>
      <c r="H50" s="17">
        <v>0.1</v>
      </c>
      <c r="I50" s="19">
        <v>0.1</v>
      </c>
      <c r="J50" s="17">
        <v>0.1</v>
      </c>
      <c r="K50" s="19">
        <v>0.1</v>
      </c>
      <c r="L50" s="17">
        <v>0.1</v>
      </c>
      <c r="M50" s="17">
        <v>0.1</v>
      </c>
      <c r="N50" s="17">
        <v>0.1</v>
      </c>
      <c r="O50" s="34">
        <v>0.13</v>
      </c>
      <c r="P50" s="17">
        <v>0.15</v>
      </c>
      <c r="Q50" s="17">
        <v>54</v>
      </c>
    </row>
    <row r="51" spans="2:17" ht="18" x14ac:dyDescent="0.45">
      <c r="B51" s="18">
        <v>0.08</v>
      </c>
      <c r="C51" s="18">
        <v>0.08</v>
      </c>
      <c r="D51" s="18">
        <v>0.08</v>
      </c>
      <c r="E51" s="18">
        <v>0.08</v>
      </c>
      <c r="F51" s="18">
        <v>0.08</v>
      </c>
      <c r="G51" s="18">
        <v>0.08</v>
      </c>
      <c r="H51" s="18">
        <v>0.08</v>
      </c>
      <c r="I51" s="20">
        <v>0.08</v>
      </c>
      <c r="J51" s="18">
        <v>0.08</v>
      </c>
      <c r="K51" s="20">
        <v>0.08</v>
      </c>
      <c r="L51" s="18">
        <v>0.08</v>
      </c>
      <c r="M51" s="18">
        <v>0.08</v>
      </c>
      <c r="N51" s="18">
        <v>0.08</v>
      </c>
      <c r="O51" s="35">
        <v>0.1</v>
      </c>
      <c r="P51" s="18">
        <v>0.1</v>
      </c>
      <c r="Q51" s="18">
        <v>53</v>
      </c>
    </row>
    <row r="52" spans="2:17" ht="18" x14ac:dyDescent="0.45">
      <c r="B52" s="18">
        <v>0.05</v>
      </c>
      <c r="C52" s="18">
        <v>0.05</v>
      </c>
      <c r="D52" s="18">
        <v>0.05</v>
      </c>
      <c r="E52" s="18">
        <v>0.05</v>
      </c>
      <c r="F52" s="18">
        <v>0.05</v>
      </c>
      <c r="G52" s="18">
        <v>0.05</v>
      </c>
      <c r="H52" s="18">
        <v>0.05</v>
      </c>
      <c r="I52" s="20">
        <v>0.05</v>
      </c>
      <c r="J52" s="18">
        <v>0.05</v>
      </c>
      <c r="K52" s="20">
        <v>0.05</v>
      </c>
      <c r="L52" s="18">
        <v>0.05</v>
      </c>
      <c r="M52" s="18">
        <v>0.05</v>
      </c>
      <c r="N52" s="18">
        <v>0.05</v>
      </c>
      <c r="O52" s="35">
        <v>0.05</v>
      </c>
      <c r="P52" s="18">
        <v>0.08</v>
      </c>
      <c r="Q52" s="18">
        <v>52</v>
      </c>
    </row>
    <row r="53" spans="2:17" ht="18" x14ac:dyDescent="0.45">
      <c r="B53" s="18">
        <v>0.03</v>
      </c>
      <c r="C53" s="18">
        <v>0.03</v>
      </c>
      <c r="D53" s="18">
        <v>0.03</v>
      </c>
      <c r="E53" s="18">
        <v>0.03</v>
      </c>
      <c r="F53" s="18">
        <v>0.03</v>
      </c>
      <c r="G53" s="18">
        <v>0.03</v>
      </c>
      <c r="H53" s="18">
        <v>0.03</v>
      </c>
      <c r="I53" s="20">
        <v>0.03</v>
      </c>
      <c r="J53" s="18">
        <v>0.03</v>
      </c>
      <c r="K53" s="20">
        <v>0.03</v>
      </c>
      <c r="L53" s="18">
        <v>0.03</v>
      </c>
      <c r="M53" s="18">
        <v>0.03</v>
      </c>
      <c r="N53" s="18">
        <v>0.03</v>
      </c>
      <c r="O53" s="35">
        <v>0.03</v>
      </c>
      <c r="P53" s="18">
        <v>0.05</v>
      </c>
      <c r="Q53" s="18">
        <v>51</v>
      </c>
    </row>
    <row r="54" spans="2:17" ht="18" x14ac:dyDescent="0.45">
      <c r="B54" s="21">
        <v>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3">
        <v>0</v>
      </c>
      <c r="J54" s="21">
        <v>0</v>
      </c>
      <c r="K54" s="23">
        <v>0</v>
      </c>
      <c r="L54" s="21">
        <v>0</v>
      </c>
      <c r="M54" s="21">
        <v>0</v>
      </c>
      <c r="N54" s="21">
        <v>0</v>
      </c>
      <c r="O54" s="32">
        <v>0</v>
      </c>
      <c r="P54" s="21">
        <v>0</v>
      </c>
      <c r="Q54" s="21">
        <v>50</v>
      </c>
    </row>
  </sheetData>
  <sheetProtection algorithmName="SHA-512" hashValue="QD0GSk/lHiFsTlWfQTPokTCtyIrWpQtV3wgxTE8qJ4WJyPA3HHZEW57AFpCg8qbKVcva1MfxopTvy0kHXbgPDQ==" saltValue="qPoy4D3gJP5hBZ2hdZpZV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3"/>
    <col min="15" max="15" width="9.125" style="37"/>
    <col min="16" max="16" width="9.125" style="13"/>
    <col min="17" max="17" width="19.25" style="13" bestFit="1" customWidth="1"/>
    <col min="18" max="19" width="9.125" style="13"/>
    <col min="20" max="21" width="0" style="13" hidden="1" customWidth="1"/>
    <col min="22" max="22" width="7" style="13" customWidth="1"/>
    <col min="23" max="36" width="4.375" style="13" customWidth="1"/>
    <col min="37" max="37" width="9.125" style="13"/>
    <col min="38" max="16384" width="9.125" style="1"/>
  </cols>
  <sheetData>
    <row r="1" spans="1:37" s="2" customFormat="1" ht="18" thickBot="1" x14ac:dyDescent="0.45">
      <c r="A1" s="24"/>
      <c r="B1" s="25" t="s">
        <v>29</v>
      </c>
      <c r="C1" s="25" t="s">
        <v>28</v>
      </c>
      <c r="D1" s="25" t="s">
        <v>27</v>
      </c>
      <c r="E1" s="25" t="s">
        <v>26</v>
      </c>
      <c r="F1" s="25" t="s">
        <v>25</v>
      </c>
      <c r="G1" s="25" t="s">
        <v>24</v>
      </c>
      <c r="H1" s="25" t="s">
        <v>23</v>
      </c>
      <c r="I1" s="26" t="s">
        <v>22</v>
      </c>
      <c r="J1" s="24"/>
      <c r="K1" s="24"/>
      <c r="L1" s="24"/>
      <c r="M1" s="24"/>
      <c r="N1" s="24"/>
      <c r="O1" s="27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</row>
    <row r="2" spans="1:37" ht="15" thickBot="1" x14ac:dyDescent="0.25">
      <c r="B2" s="84" t="s">
        <v>17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6"/>
      <c r="Q2" s="87" t="s">
        <v>18</v>
      </c>
      <c r="R2" s="28"/>
      <c r="S2" s="29" t="e">
        <f>پردازش!Z8</f>
        <v>#DIV/0!</v>
      </c>
      <c r="V2" s="30" t="e">
        <f>S2*-1</f>
        <v>#DIV/0!</v>
      </c>
    </row>
    <row r="3" spans="1:37" ht="18.75" thickBot="1" x14ac:dyDescent="0.5">
      <c r="B3" s="21">
        <v>67</v>
      </c>
      <c r="C3" s="21">
        <v>43</v>
      </c>
      <c r="D3" s="21">
        <v>30</v>
      </c>
      <c r="E3" s="21">
        <v>23</v>
      </c>
      <c r="F3" s="21">
        <v>18</v>
      </c>
      <c r="G3" s="21">
        <v>15</v>
      </c>
      <c r="H3" s="21">
        <v>12</v>
      </c>
      <c r="I3" s="31">
        <v>10</v>
      </c>
      <c r="J3" s="21">
        <v>9</v>
      </c>
      <c r="K3" s="21">
        <v>8</v>
      </c>
      <c r="L3" s="21">
        <v>7</v>
      </c>
      <c r="M3" s="21">
        <v>6</v>
      </c>
      <c r="N3" s="21">
        <v>5</v>
      </c>
      <c r="O3" s="32">
        <v>4</v>
      </c>
      <c r="P3" s="21">
        <v>3</v>
      </c>
      <c r="Q3" s="88"/>
      <c r="R3" s="28" t="s">
        <v>30</v>
      </c>
      <c r="S3" s="33">
        <f>پردازش!Z6</f>
        <v>0</v>
      </c>
    </row>
    <row r="4" spans="1:37" ht="18" x14ac:dyDescent="0.45">
      <c r="B4" s="17">
        <v>2.56</v>
      </c>
      <c r="C4" s="17">
        <v>2.5099999999999998</v>
      </c>
      <c r="D4" s="17">
        <v>2.48</v>
      </c>
      <c r="E4" s="17">
        <v>2.44</v>
      </c>
      <c r="F4" s="17">
        <v>2.39</v>
      </c>
      <c r="G4" s="17">
        <v>2.34</v>
      </c>
      <c r="H4" s="17">
        <v>2.2799999999999998</v>
      </c>
      <c r="I4" s="17">
        <v>2.2000000000000002</v>
      </c>
      <c r="J4" s="17">
        <v>2.13</v>
      </c>
      <c r="K4" s="17">
        <v>2.0699999999999998</v>
      </c>
      <c r="L4" s="17">
        <v>1.99</v>
      </c>
      <c r="M4" s="17">
        <v>1.88</v>
      </c>
      <c r="N4" s="17">
        <v>1.72</v>
      </c>
      <c r="O4" s="34">
        <v>1.49</v>
      </c>
      <c r="P4" s="17">
        <v>1.1599999999999999</v>
      </c>
      <c r="Q4" s="17">
        <v>100</v>
      </c>
      <c r="S4" s="13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3">
        <v>67</v>
      </c>
      <c r="W4" s="13">
        <v>43</v>
      </c>
      <c r="X4" s="13">
        <v>30</v>
      </c>
      <c r="Y4" s="13">
        <v>23</v>
      </c>
      <c r="Z4" s="13">
        <v>18</v>
      </c>
      <c r="AA4" s="13">
        <v>15</v>
      </c>
      <c r="AB4" s="13">
        <v>12</v>
      </c>
      <c r="AC4" s="13">
        <v>10</v>
      </c>
      <c r="AD4" s="13">
        <v>9</v>
      </c>
      <c r="AE4" s="13">
        <v>8</v>
      </c>
      <c r="AF4" s="13">
        <v>7</v>
      </c>
      <c r="AG4" s="13">
        <v>6</v>
      </c>
      <c r="AH4" s="13">
        <v>5</v>
      </c>
      <c r="AI4" s="13">
        <v>4</v>
      </c>
      <c r="AJ4" s="13">
        <v>3</v>
      </c>
    </row>
    <row r="5" spans="1:37" ht="18" x14ac:dyDescent="0.45">
      <c r="B5" s="18">
        <v>2.16</v>
      </c>
      <c r="C5" s="18">
        <v>2.14</v>
      </c>
      <c r="D5" s="18">
        <v>2.12</v>
      </c>
      <c r="E5" s="18">
        <v>2.09</v>
      </c>
      <c r="F5" s="18">
        <v>2.0699999999999998</v>
      </c>
      <c r="G5" s="18">
        <v>2.04</v>
      </c>
      <c r="H5" s="18">
        <v>2.0099999999999998</v>
      </c>
      <c r="I5" s="18">
        <v>1.96</v>
      </c>
      <c r="J5" s="18">
        <v>1.91</v>
      </c>
      <c r="K5" s="18">
        <v>1.88</v>
      </c>
      <c r="L5" s="18">
        <v>1.82</v>
      </c>
      <c r="M5" s="18">
        <v>1.75</v>
      </c>
      <c r="N5" s="18">
        <v>1.64</v>
      </c>
      <c r="O5" s="35">
        <v>1.46</v>
      </c>
      <c r="P5" s="18" t="s">
        <v>7</v>
      </c>
      <c r="Q5" s="18">
        <v>99</v>
      </c>
      <c r="S5" s="36" t="e">
        <f>SUM(V5:AJ5)</f>
        <v>#DIV/0!</v>
      </c>
      <c r="V5" s="13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3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3" t="e">
        <f t="shared" si="0"/>
        <v>#DIV/0!</v>
      </c>
      <c r="Y5" s="13" t="e">
        <f t="shared" si="0"/>
        <v>#DIV/0!</v>
      </c>
      <c r="Z5" s="13" t="e">
        <f t="shared" si="0"/>
        <v>#DIV/0!</v>
      </c>
      <c r="AA5" s="13" t="e">
        <f t="shared" si="0"/>
        <v>#DIV/0!</v>
      </c>
      <c r="AB5" s="13" t="e">
        <f t="shared" si="0"/>
        <v>#DIV/0!</v>
      </c>
      <c r="AC5" s="13" t="e">
        <f t="shared" si="0"/>
        <v>#DIV/0!</v>
      </c>
      <c r="AD5" s="13" t="e">
        <f t="shared" si="0"/>
        <v>#DIV/0!</v>
      </c>
      <c r="AE5" s="13" t="e">
        <f t="shared" si="0"/>
        <v>#DIV/0!</v>
      </c>
      <c r="AF5" s="13" t="e">
        <f t="shared" si="0"/>
        <v>#DIV/0!</v>
      </c>
      <c r="AG5" s="13" t="e">
        <f t="shared" si="0"/>
        <v>#DIV/0!</v>
      </c>
      <c r="AH5" s="13" t="e">
        <f t="shared" si="0"/>
        <v>#DIV/0!</v>
      </c>
      <c r="AI5" s="13" t="e">
        <f t="shared" si="0"/>
        <v>#DIV/0!</v>
      </c>
      <c r="AJ5" s="13" t="e">
        <f t="shared" si="0"/>
        <v>#DIV/0!</v>
      </c>
    </row>
    <row r="6" spans="1:37" ht="18" x14ac:dyDescent="0.45">
      <c r="B6" s="18">
        <v>1.95</v>
      </c>
      <c r="C6" s="18">
        <v>1.94</v>
      </c>
      <c r="D6" s="18">
        <v>1.93</v>
      </c>
      <c r="E6" s="18">
        <v>1.91</v>
      </c>
      <c r="F6" s="18">
        <v>1.89</v>
      </c>
      <c r="G6" s="18">
        <v>1.87</v>
      </c>
      <c r="H6" s="18">
        <v>1.84</v>
      </c>
      <c r="I6" s="18">
        <v>1.81</v>
      </c>
      <c r="J6" s="18">
        <v>1.78</v>
      </c>
      <c r="K6" s="18">
        <v>1.75</v>
      </c>
      <c r="L6" s="18">
        <v>1.72</v>
      </c>
      <c r="M6" s="18">
        <v>1.66</v>
      </c>
      <c r="N6" s="18">
        <v>1.58</v>
      </c>
      <c r="O6" s="35">
        <v>1.43</v>
      </c>
      <c r="P6" s="18" t="s">
        <v>7</v>
      </c>
      <c r="Q6" s="18">
        <v>98</v>
      </c>
      <c r="S6" s="36" t="e">
        <f>SUM(V6:AJ6)</f>
        <v>#DIV/0!</v>
      </c>
      <c r="V6" s="13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3" t="e">
        <f t="shared" si="1"/>
        <v>#DIV/0!</v>
      </c>
      <c r="X6" s="13" t="e">
        <f t="shared" si="1"/>
        <v>#DIV/0!</v>
      </c>
      <c r="Y6" s="13" t="e">
        <f t="shared" si="1"/>
        <v>#DIV/0!</v>
      </c>
      <c r="Z6" s="13" t="e">
        <f t="shared" si="1"/>
        <v>#DIV/0!</v>
      </c>
      <c r="AA6" s="13" t="e">
        <f t="shared" si="1"/>
        <v>#DIV/0!</v>
      </c>
      <c r="AB6" s="13" t="e">
        <f t="shared" si="1"/>
        <v>#DIV/0!</v>
      </c>
      <c r="AC6" s="13" t="e">
        <f t="shared" si="1"/>
        <v>#DIV/0!</v>
      </c>
      <c r="AD6" s="13" t="e">
        <f t="shared" si="1"/>
        <v>#DIV/0!</v>
      </c>
      <c r="AE6" s="13" t="e">
        <f t="shared" si="1"/>
        <v>#DIV/0!</v>
      </c>
      <c r="AF6" s="13" t="e">
        <f t="shared" si="1"/>
        <v>#DIV/0!</v>
      </c>
      <c r="AG6" s="13" t="e">
        <f t="shared" si="1"/>
        <v>#DIV/0!</v>
      </c>
      <c r="AH6" s="13" t="e">
        <f t="shared" si="1"/>
        <v>#DIV/0!</v>
      </c>
      <c r="AI6" s="13" t="e">
        <f t="shared" si="1"/>
        <v>#DIV/0!</v>
      </c>
      <c r="AJ6" s="13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8">
        <v>1.81</v>
      </c>
      <c r="C7" s="18">
        <v>1.8</v>
      </c>
      <c r="D7" s="18">
        <v>1.79</v>
      </c>
      <c r="E7" s="18">
        <v>1.78</v>
      </c>
      <c r="F7" s="18">
        <v>1.76</v>
      </c>
      <c r="G7" s="18">
        <v>1.75</v>
      </c>
      <c r="H7" s="18">
        <v>1.73</v>
      </c>
      <c r="I7" s="18">
        <v>1.71</v>
      </c>
      <c r="J7" s="18">
        <v>1.68</v>
      </c>
      <c r="K7" s="18">
        <v>1.66</v>
      </c>
      <c r="L7" s="18">
        <v>1.63</v>
      </c>
      <c r="M7" s="18">
        <v>1.59</v>
      </c>
      <c r="N7" s="18">
        <v>1.52</v>
      </c>
      <c r="O7" s="35">
        <v>1.4</v>
      </c>
      <c r="P7" s="18">
        <v>1.1499999999999999</v>
      </c>
      <c r="Q7" s="18">
        <v>97</v>
      </c>
    </row>
    <row r="8" spans="1:37" ht="18" x14ac:dyDescent="0.45">
      <c r="B8" s="18">
        <v>1.7</v>
      </c>
      <c r="C8" s="18">
        <v>1.69</v>
      </c>
      <c r="D8" s="18">
        <v>1.68</v>
      </c>
      <c r="E8" s="18">
        <v>1.67</v>
      </c>
      <c r="F8" s="18">
        <v>1.66</v>
      </c>
      <c r="G8" s="18">
        <v>1.65</v>
      </c>
      <c r="H8" s="18">
        <v>1.64</v>
      </c>
      <c r="I8" s="18">
        <v>1.62</v>
      </c>
      <c r="J8" s="18">
        <v>1.6</v>
      </c>
      <c r="K8" s="18">
        <v>1.58</v>
      </c>
      <c r="L8" s="18">
        <v>1.56</v>
      </c>
      <c r="M8" s="18">
        <v>1.52</v>
      </c>
      <c r="N8" s="18">
        <v>1.47</v>
      </c>
      <c r="O8" s="35">
        <v>1.37</v>
      </c>
      <c r="P8" s="18" t="s">
        <v>7</v>
      </c>
      <c r="Q8" s="18">
        <v>96</v>
      </c>
    </row>
    <row r="9" spans="1:37" ht="18" x14ac:dyDescent="0.45">
      <c r="B9" s="18">
        <v>1.6</v>
      </c>
      <c r="C9" s="18">
        <v>1.59</v>
      </c>
      <c r="D9" s="18">
        <v>1.59</v>
      </c>
      <c r="E9" s="18">
        <v>1.58</v>
      </c>
      <c r="F9" s="18">
        <v>1.57</v>
      </c>
      <c r="G9" s="18">
        <v>1.56</v>
      </c>
      <c r="H9" s="18">
        <v>1.55</v>
      </c>
      <c r="I9" s="18">
        <v>1.54</v>
      </c>
      <c r="J9" s="18">
        <v>1.52</v>
      </c>
      <c r="K9" s="18">
        <v>1.51</v>
      </c>
      <c r="L9" s="18">
        <v>1.49</v>
      </c>
      <c r="M9" s="18">
        <v>1.47</v>
      </c>
      <c r="N9" s="18">
        <v>1.42</v>
      </c>
      <c r="O9" s="35">
        <v>1.34</v>
      </c>
      <c r="P9" s="18">
        <v>1.1399999999999999</v>
      </c>
      <c r="Q9" s="18">
        <v>95</v>
      </c>
    </row>
    <row r="10" spans="1:37" ht="18" x14ac:dyDescent="0.45">
      <c r="B10" s="17">
        <v>1.52</v>
      </c>
      <c r="C10" s="17">
        <v>1.51</v>
      </c>
      <c r="D10" s="17">
        <v>1.51</v>
      </c>
      <c r="E10" s="17">
        <v>1.5</v>
      </c>
      <c r="F10" s="17">
        <v>1.5</v>
      </c>
      <c r="G10" s="17">
        <v>1.49</v>
      </c>
      <c r="H10" s="17">
        <v>1.48</v>
      </c>
      <c r="I10" s="19">
        <v>1.47</v>
      </c>
      <c r="J10" s="17">
        <v>1.46</v>
      </c>
      <c r="K10" s="19">
        <v>1.45</v>
      </c>
      <c r="L10" s="17">
        <v>1.43</v>
      </c>
      <c r="M10" s="17">
        <v>1.41</v>
      </c>
      <c r="N10" s="17">
        <v>1.38</v>
      </c>
      <c r="O10" s="34">
        <v>1.31</v>
      </c>
      <c r="P10" s="17" t="s">
        <v>7</v>
      </c>
      <c r="Q10" s="17">
        <v>94</v>
      </c>
    </row>
    <row r="11" spans="1:37" ht="18" x14ac:dyDescent="0.45">
      <c r="B11" s="18">
        <v>1.44</v>
      </c>
      <c r="C11" s="18">
        <v>1.44</v>
      </c>
      <c r="D11" s="18">
        <v>1.44</v>
      </c>
      <c r="E11" s="18">
        <v>1.43</v>
      </c>
      <c r="F11" s="18">
        <v>1.43</v>
      </c>
      <c r="G11" s="18">
        <v>1.42</v>
      </c>
      <c r="H11" s="18">
        <v>1.41</v>
      </c>
      <c r="I11" s="20">
        <v>1.41</v>
      </c>
      <c r="J11" s="18">
        <v>1.4</v>
      </c>
      <c r="K11" s="20">
        <v>1.39</v>
      </c>
      <c r="L11" s="18">
        <v>1.38</v>
      </c>
      <c r="M11" s="18">
        <v>1.36</v>
      </c>
      <c r="N11" s="18">
        <v>1.33</v>
      </c>
      <c r="O11" s="35">
        <v>1.28</v>
      </c>
      <c r="P11" s="18">
        <v>1.1299999999999999</v>
      </c>
      <c r="Q11" s="18">
        <v>93</v>
      </c>
    </row>
    <row r="12" spans="1:37" ht="18" x14ac:dyDescent="0.45">
      <c r="B12" s="18">
        <v>1.38</v>
      </c>
      <c r="C12" s="18">
        <v>1.37</v>
      </c>
      <c r="D12" s="18">
        <v>1.37</v>
      </c>
      <c r="E12" s="18">
        <v>1.37</v>
      </c>
      <c r="F12" s="18">
        <v>1.36</v>
      </c>
      <c r="G12" s="18">
        <v>1.36</v>
      </c>
      <c r="H12" s="18">
        <v>1.35</v>
      </c>
      <c r="I12" s="20">
        <v>1.35</v>
      </c>
      <c r="J12" s="18">
        <v>1.34</v>
      </c>
      <c r="K12" s="20">
        <v>1.33</v>
      </c>
      <c r="L12" s="18">
        <v>1.33</v>
      </c>
      <c r="M12" s="18">
        <v>1.31</v>
      </c>
      <c r="N12" s="18">
        <v>1.29</v>
      </c>
      <c r="O12" s="35">
        <v>1.25</v>
      </c>
      <c r="P12" s="18">
        <v>1.1200000000000001</v>
      </c>
      <c r="Q12" s="18">
        <v>92</v>
      </c>
    </row>
    <row r="13" spans="1:37" ht="18" x14ac:dyDescent="0.45">
      <c r="B13" s="18">
        <v>1.31</v>
      </c>
      <c r="C13" s="18">
        <v>1.31</v>
      </c>
      <c r="D13" s="18">
        <v>1.31</v>
      </c>
      <c r="E13" s="18">
        <v>1.31</v>
      </c>
      <c r="F13" s="18">
        <v>1.3</v>
      </c>
      <c r="G13" s="18">
        <v>1.3</v>
      </c>
      <c r="H13" s="18">
        <v>1.3</v>
      </c>
      <c r="I13" s="20">
        <v>1.29</v>
      </c>
      <c r="J13" s="18">
        <v>1.29</v>
      </c>
      <c r="K13" s="20">
        <v>1.28</v>
      </c>
      <c r="L13" s="18">
        <v>1.28</v>
      </c>
      <c r="M13" s="18">
        <v>1.27</v>
      </c>
      <c r="N13" s="18">
        <v>1.25</v>
      </c>
      <c r="O13" s="35">
        <v>1.22</v>
      </c>
      <c r="P13" s="18">
        <v>1.1100000000000001</v>
      </c>
      <c r="Q13" s="18">
        <v>91</v>
      </c>
    </row>
    <row r="14" spans="1:37" ht="18" x14ac:dyDescent="0.45">
      <c r="B14" s="21">
        <v>1.26</v>
      </c>
      <c r="C14" s="21">
        <v>1.26</v>
      </c>
      <c r="D14" s="21">
        <v>1.25</v>
      </c>
      <c r="E14" s="21">
        <v>1.25</v>
      </c>
      <c r="F14" s="21">
        <v>1.25</v>
      </c>
      <c r="G14" s="21">
        <v>1.25</v>
      </c>
      <c r="H14" s="21">
        <v>1.25</v>
      </c>
      <c r="I14" s="23">
        <v>1.24</v>
      </c>
      <c r="J14" s="21">
        <v>1.24</v>
      </c>
      <c r="K14" s="23">
        <v>1.24</v>
      </c>
      <c r="L14" s="21">
        <v>1.23</v>
      </c>
      <c r="M14" s="21">
        <v>1.23</v>
      </c>
      <c r="N14" s="21">
        <v>1.21</v>
      </c>
      <c r="O14" s="32">
        <v>1.19</v>
      </c>
      <c r="P14" s="21">
        <v>1.1000000000000001</v>
      </c>
      <c r="Q14" s="21">
        <v>90</v>
      </c>
    </row>
    <row r="15" spans="1:37" ht="18" x14ac:dyDescent="0.45">
      <c r="B15" s="17">
        <v>1.2</v>
      </c>
      <c r="C15" s="17">
        <v>1.2</v>
      </c>
      <c r="D15" s="17">
        <v>1.2</v>
      </c>
      <c r="E15" s="17">
        <v>1.2</v>
      </c>
      <c r="F15" s="17">
        <v>1.2</v>
      </c>
      <c r="G15" s="17">
        <v>1.2</v>
      </c>
      <c r="H15" s="17">
        <v>1.2</v>
      </c>
      <c r="I15" s="19">
        <v>1.19</v>
      </c>
      <c r="J15" s="17">
        <v>1.19</v>
      </c>
      <c r="K15" s="19">
        <v>1.19</v>
      </c>
      <c r="L15" s="17">
        <v>1.19</v>
      </c>
      <c r="M15" s="17">
        <v>1.18</v>
      </c>
      <c r="N15" s="17">
        <v>1.18</v>
      </c>
      <c r="O15" s="34">
        <v>1.1599999999999999</v>
      </c>
      <c r="P15" s="17">
        <v>1.0900000000000001</v>
      </c>
      <c r="Q15" s="17">
        <v>89</v>
      </c>
    </row>
    <row r="16" spans="1:37" ht="18" x14ac:dyDescent="0.45">
      <c r="B16" s="18">
        <v>1.1499999999999999</v>
      </c>
      <c r="C16" s="18">
        <v>1.1499999999999999</v>
      </c>
      <c r="D16" s="18">
        <v>1.1499999999999999</v>
      </c>
      <c r="E16" s="18">
        <v>1.1499999999999999</v>
      </c>
      <c r="F16" s="18">
        <v>1.1499999999999999</v>
      </c>
      <c r="G16" s="18">
        <v>1.1499999999999999</v>
      </c>
      <c r="H16" s="18">
        <v>1.1499999999999999</v>
      </c>
      <c r="I16" s="20">
        <v>1.1499999999999999</v>
      </c>
      <c r="J16" s="18">
        <v>1.1499999999999999</v>
      </c>
      <c r="K16" s="20">
        <v>1.1499999999999999</v>
      </c>
      <c r="L16" s="18">
        <v>1.1499999999999999</v>
      </c>
      <c r="M16" s="18">
        <v>1.1399999999999999</v>
      </c>
      <c r="N16" s="18">
        <v>1.1399999999999999</v>
      </c>
      <c r="O16" s="35">
        <v>1.1299999999999999</v>
      </c>
      <c r="P16" s="18">
        <v>1.07</v>
      </c>
      <c r="Q16" s="18">
        <v>88</v>
      </c>
    </row>
    <row r="17" spans="2:17" ht="18" x14ac:dyDescent="0.45">
      <c r="B17" s="18">
        <v>1.1100000000000001</v>
      </c>
      <c r="C17" s="18">
        <v>1.1100000000000001</v>
      </c>
      <c r="D17" s="18">
        <v>1.1100000000000001</v>
      </c>
      <c r="E17" s="18">
        <v>1.1100000000000001</v>
      </c>
      <c r="F17" s="18">
        <v>1.1100000000000001</v>
      </c>
      <c r="G17" s="18">
        <v>1.1100000000000001</v>
      </c>
      <c r="H17" s="18">
        <v>1.1100000000000001</v>
      </c>
      <c r="I17" s="20">
        <v>1.1000000000000001</v>
      </c>
      <c r="J17" s="18">
        <v>1.1000000000000001</v>
      </c>
      <c r="K17" s="20">
        <v>1.1000000000000001</v>
      </c>
      <c r="L17" s="18">
        <v>1.1000000000000001</v>
      </c>
      <c r="M17" s="18">
        <v>1.1000000000000001</v>
      </c>
      <c r="N17" s="18">
        <v>1.1000000000000001</v>
      </c>
      <c r="O17" s="35">
        <v>1.1000000000000001</v>
      </c>
      <c r="P17" s="18">
        <v>1.06</v>
      </c>
      <c r="Q17" s="18">
        <v>87</v>
      </c>
    </row>
    <row r="18" spans="2:17" ht="18" x14ac:dyDescent="0.45">
      <c r="B18" s="18">
        <v>1.06</v>
      </c>
      <c r="C18" s="18">
        <v>1.06</v>
      </c>
      <c r="D18" s="18">
        <v>1.06</v>
      </c>
      <c r="E18" s="18">
        <v>1.06</v>
      </c>
      <c r="F18" s="18">
        <v>1.06</v>
      </c>
      <c r="G18" s="18">
        <v>1.06</v>
      </c>
      <c r="H18" s="18">
        <v>1.06</v>
      </c>
      <c r="I18" s="20">
        <v>1.06</v>
      </c>
      <c r="J18" s="18">
        <v>1.06</v>
      </c>
      <c r="K18" s="20">
        <v>1.06</v>
      </c>
      <c r="L18" s="18">
        <v>1.07</v>
      </c>
      <c r="M18" s="18">
        <v>1.07</v>
      </c>
      <c r="N18" s="18">
        <v>1.07</v>
      </c>
      <c r="O18" s="35">
        <v>1.07</v>
      </c>
      <c r="P18" s="18">
        <v>1.04</v>
      </c>
      <c r="Q18" s="18">
        <v>86</v>
      </c>
    </row>
    <row r="19" spans="2:17" ht="18" x14ac:dyDescent="0.45">
      <c r="B19" s="21">
        <v>1.02</v>
      </c>
      <c r="C19" s="21">
        <v>1.02</v>
      </c>
      <c r="D19" s="21">
        <v>1.02</v>
      </c>
      <c r="E19" s="21">
        <v>1.02</v>
      </c>
      <c r="F19" s="21">
        <v>1.02</v>
      </c>
      <c r="G19" s="21">
        <v>1.02</v>
      </c>
      <c r="H19" s="21">
        <v>1.02</v>
      </c>
      <c r="I19" s="23">
        <v>1.02</v>
      </c>
      <c r="J19" s="21">
        <v>1.02</v>
      </c>
      <c r="K19" s="23">
        <v>1.03</v>
      </c>
      <c r="L19" s="21">
        <v>1.03</v>
      </c>
      <c r="M19" s="21">
        <v>1.03</v>
      </c>
      <c r="N19" s="21">
        <v>1.03</v>
      </c>
      <c r="O19" s="32">
        <v>1.04</v>
      </c>
      <c r="P19" s="21">
        <v>1.03</v>
      </c>
      <c r="Q19" s="21">
        <v>85</v>
      </c>
    </row>
    <row r="20" spans="2:17" ht="18" x14ac:dyDescent="0.45">
      <c r="B20" s="17">
        <v>0.98</v>
      </c>
      <c r="C20" s="17">
        <v>0.98</v>
      </c>
      <c r="D20" s="17">
        <v>0.98</v>
      </c>
      <c r="E20" s="17">
        <v>0.98</v>
      </c>
      <c r="F20" s="17">
        <v>0.98</v>
      </c>
      <c r="G20" s="17">
        <v>0.98</v>
      </c>
      <c r="H20" s="17">
        <v>0.98</v>
      </c>
      <c r="I20" s="19">
        <v>0.98</v>
      </c>
      <c r="J20" s="17">
        <v>0.99</v>
      </c>
      <c r="K20" s="19">
        <v>0.99</v>
      </c>
      <c r="L20" s="17">
        <v>0.99</v>
      </c>
      <c r="M20" s="17">
        <v>0.99</v>
      </c>
      <c r="N20" s="17">
        <v>1</v>
      </c>
      <c r="O20" s="34">
        <v>1.01</v>
      </c>
      <c r="P20" s="17">
        <v>1.01</v>
      </c>
      <c r="Q20" s="17">
        <v>84</v>
      </c>
    </row>
    <row r="21" spans="2:17" ht="18" x14ac:dyDescent="0.45">
      <c r="B21" s="18">
        <v>0.94</v>
      </c>
      <c r="C21" s="18">
        <v>0.94</v>
      </c>
      <c r="D21" s="18">
        <v>0.94</v>
      </c>
      <c r="E21" s="18">
        <v>0.94</v>
      </c>
      <c r="F21" s="18">
        <v>0.94</v>
      </c>
      <c r="G21" s="18">
        <v>0.94</v>
      </c>
      <c r="H21" s="18">
        <v>0.94</v>
      </c>
      <c r="I21" s="20">
        <v>0.95</v>
      </c>
      <c r="J21" s="18">
        <v>0.95</v>
      </c>
      <c r="K21" s="20">
        <v>0.95</v>
      </c>
      <c r="L21" s="18">
        <v>0.95</v>
      </c>
      <c r="M21" s="18">
        <v>0.96</v>
      </c>
      <c r="N21" s="18">
        <v>0.97</v>
      </c>
      <c r="O21" s="35">
        <v>0.98</v>
      </c>
      <c r="P21" s="18">
        <v>0.99</v>
      </c>
      <c r="Q21" s="18">
        <v>83</v>
      </c>
    </row>
    <row r="22" spans="2:17" ht="18" x14ac:dyDescent="0.45">
      <c r="B22" s="18">
        <v>0.9</v>
      </c>
      <c r="C22" s="18">
        <v>0.9</v>
      </c>
      <c r="D22" s="18">
        <v>0.9</v>
      </c>
      <c r="E22" s="18">
        <v>0.9</v>
      </c>
      <c r="F22" s="18">
        <v>0.9</v>
      </c>
      <c r="G22" s="18">
        <v>0.91</v>
      </c>
      <c r="H22" s="18">
        <v>0.91</v>
      </c>
      <c r="I22" s="20">
        <v>0.91</v>
      </c>
      <c r="J22" s="18">
        <v>0.91</v>
      </c>
      <c r="K22" s="20">
        <v>0.92</v>
      </c>
      <c r="L22" s="18">
        <v>0.92</v>
      </c>
      <c r="M22" s="18">
        <v>0.92</v>
      </c>
      <c r="N22" s="18">
        <v>0.93</v>
      </c>
      <c r="O22" s="35">
        <v>0.95</v>
      </c>
      <c r="P22" s="18">
        <v>0.97</v>
      </c>
      <c r="Q22" s="18">
        <v>82</v>
      </c>
    </row>
    <row r="23" spans="2:17" ht="18" x14ac:dyDescent="0.45">
      <c r="B23" s="18">
        <v>0.87</v>
      </c>
      <c r="C23" s="18">
        <v>0.87</v>
      </c>
      <c r="D23" s="18">
        <v>0.87</v>
      </c>
      <c r="E23" s="18">
        <v>0.87</v>
      </c>
      <c r="F23" s="18">
        <v>0.87</v>
      </c>
      <c r="G23" s="18">
        <v>0.87</v>
      </c>
      <c r="H23" s="18">
        <v>0.87</v>
      </c>
      <c r="I23" s="20">
        <v>0.87</v>
      </c>
      <c r="J23" s="18">
        <v>0.88</v>
      </c>
      <c r="K23" s="20">
        <v>0.88</v>
      </c>
      <c r="L23" s="18">
        <v>0.88</v>
      </c>
      <c r="M23" s="18">
        <v>0.89</v>
      </c>
      <c r="N23" s="18">
        <v>0.9</v>
      </c>
      <c r="O23" s="35">
        <v>0.92</v>
      </c>
      <c r="P23" s="18">
        <v>0.95</v>
      </c>
      <c r="Q23" s="18">
        <v>81</v>
      </c>
    </row>
    <row r="24" spans="2:17" ht="18" x14ac:dyDescent="0.45">
      <c r="B24" s="21">
        <v>0.83</v>
      </c>
      <c r="C24" s="21">
        <v>0.83</v>
      </c>
      <c r="D24" s="21">
        <v>0.83</v>
      </c>
      <c r="E24" s="21">
        <v>0.83</v>
      </c>
      <c r="F24" s="21">
        <v>0.83</v>
      </c>
      <c r="G24" s="21">
        <v>0.83</v>
      </c>
      <c r="H24" s="21">
        <v>0.84</v>
      </c>
      <c r="I24" s="23">
        <v>0.84</v>
      </c>
      <c r="J24" s="21">
        <v>0.84</v>
      </c>
      <c r="K24" s="23">
        <v>0.85</v>
      </c>
      <c r="L24" s="21">
        <v>0.85</v>
      </c>
      <c r="M24" s="21">
        <v>0.86</v>
      </c>
      <c r="N24" s="21">
        <v>0.87</v>
      </c>
      <c r="O24" s="32">
        <v>0.89</v>
      </c>
      <c r="P24" s="21">
        <v>0.93</v>
      </c>
      <c r="Q24" s="21">
        <v>80</v>
      </c>
    </row>
    <row r="25" spans="2:17" ht="18" x14ac:dyDescent="0.45">
      <c r="B25" s="17">
        <v>0.79</v>
      </c>
      <c r="C25" s="17">
        <v>0.8</v>
      </c>
      <c r="D25" s="17">
        <v>0.8</v>
      </c>
      <c r="E25" s="17">
        <v>0.8</v>
      </c>
      <c r="F25" s="17">
        <v>0.8</v>
      </c>
      <c r="G25" s="17">
        <v>0.8</v>
      </c>
      <c r="H25" s="17">
        <v>0.8</v>
      </c>
      <c r="I25" s="19">
        <v>0.81</v>
      </c>
      <c r="J25" s="17">
        <v>0.81</v>
      </c>
      <c r="K25" s="19">
        <v>0.81</v>
      </c>
      <c r="L25" s="17">
        <v>0.82</v>
      </c>
      <c r="M25" s="17">
        <v>0.82</v>
      </c>
      <c r="N25" s="17">
        <v>0.84</v>
      </c>
      <c r="O25" s="34">
        <v>0.86</v>
      </c>
      <c r="P25" s="17">
        <v>0.91</v>
      </c>
      <c r="Q25" s="17">
        <v>79</v>
      </c>
    </row>
    <row r="26" spans="2:17" ht="18" x14ac:dyDescent="0.45">
      <c r="B26" s="18">
        <v>0.76</v>
      </c>
      <c r="C26" s="18">
        <v>0.76</v>
      </c>
      <c r="D26" s="18">
        <v>0.76</v>
      </c>
      <c r="E26" s="18">
        <v>0.76</v>
      </c>
      <c r="F26" s="18">
        <v>0.76</v>
      </c>
      <c r="G26" s="18">
        <v>0.77</v>
      </c>
      <c r="H26" s="18">
        <v>0.77</v>
      </c>
      <c r="I26" s="20">
        <v>0.77</v>
      </c>
      <c r="J26" s="18">
        <v>0.78</v>
      </c>
      <c r="K26" s="20">
        <v>0.78</v>
      </c>
      <c r="L26" s="18">
        <v>0.79</v>
      </c>
      <c r="M26" s="18">
        <v>0.79</v>
      </c>
      <c r="N26" s="18">
        <v>0.81</v>
      </c>
      <c r="O26" s="35">
        <v>0.83</v>
      </c>
      <c r="P26" s="18">
        <v>0.88</v>
      </c>
      <c r="Q26" s="18">
        <v>78</v>
      </c>
    </row>
    <row r="27" spans="2:17" ht="18" x14ac:dyDescent="0.45">
      <c r="B27" s="18">
        <v>0.73</v>
      </c>
      <c r="C27" s="18">
        <v>0.73</v>
      </c>
      <c r="D27" s="18">
        <v>0.73</v>
      </c>
      <c r="E27" s="18">
        <v>0.73</v>
      </c>
      <c r="F27" s="18">
        <v>0.73</v>
      </c>
      <c r="G27" s="18">
        <v>0.73</v>
      </c>
      <c r="H27" s="18">
        <v>0.74</v>
      </c>
      <c r="I27" s="20">
        <v>0.74</v>
      </c>
      <c r="J27" s="18">
        <v>0.74</v>
      </c>
      <c r="K27" s="20">
        <v>0.75</v>
      </c>
      <c r="L27" s="18">
        <v>0.75</v>
      </c>
      <c r="M27" s="18">
        <v>0.76</v>
      </c>
      <c r="N27" s="18">
        <v>0.77</v>
      </c>
      <c r="O27" s="35">
        <v>0.8</v>
      </c>
      <c r="P27" s="18">
        <v>0.86</v>
      </c>
      <c r="Q27" s="18">
        <v>77</v>
      </c>
    </row>
    <row r="28" spans="2:17" ht="18" x14ac:dyDescent="0.45">
      <c r="B28" s="18">
        <v>0.7</v>
      </c>
      <c r="C28" s="18">
        <v>0.7</v>
      </c>
      <c r="D28" s="18">
        <v>0.7</v>
      </c>
      <c r="E28" s="18">
        <v>0.7</v>
      </c>
      <c r="F28" s="18">
        <v>0.7</v>
      </c>
      <c r="G28" s="18">
        <v>0.7</v>
      </c>
      <c r="H28" s="18">
        <v>0.7</v>
      </c>
      <c r="I28" s="20">
        <v>0.71</v>
      </c>
      <c r="J28" s="18">
        <v>0.71</v>
      </c>
      <c r="K28" s="20">
        <v>0.72</v>
      </c>
      <c r="L28" s="18">
        <v>0.72</v>
      </c>
      <c r="M28" s="18">
        <v>0.73</v>
      </c>
      <c r="N28" s="18">
        <v>0.74</v>
      </c>
      <c r="O28" s="35">
        <v>0.77</v>
      </c>
      <c r="P28" s="18">
        <v>0.83</v>
      </c>
      <c r="Q28" s="18">
        <v>76</v>
      </c>
    </row>
    <row r="29" spans="2:17" ht="18" x14ac:dyDescent="0.45">
      <c r="B29" s="21">
        <v>0.66</v>
      </c>
      <c r="C29" s="21">
        <v>0.67</v>
      </c>
      <c r="D29" s="21">
        <v>0.67</v>
      </c>
      <c r="E29" s="21">
        <v>0.67</v>
      </c>
      <c r="F29" s="21">
        <v>0.67</v>
      </c>
      <c r="G29" s="21">
        <v>0.67</v>
      </c>
      <c r="H29" s="21">
        <v>0.67</v>
      </c>
      <c r="I29" s="23">
        <v>0.68</v>
      </c>
      <c r="J29" s="21">
        <v>0.68</v>
      </c>
      <c r="K29" s="23">
        <v>0.69</v>
      </c>
      <c r="L29" s="21">
        <v>0.69</v>
      </c>
      <c r="M29" s="21">
        <v>0.7</v>
      </c>
      <c r="N29" s="21">
        <v>0.71</v>
      </c>
      <c r="O29" s="32">
        <v>0.74</v>
      </c>
      <c r="P29" s="21">
        <v>0.81</v>
      </c>
      <c r="Q29" s="21">
        <v>75</v>
      </c>
    </row>
    <row r="30" spans="2:17" ht="18" x14ac:dyDescent="0.45">
      <c r="B30" s="17">
        <v>0.63</v>
      </c>
      <c r="C30" s="17">
        <v>0.64</v>
      </c>
      <c r="D30" s="17">
        <v>0.64</v>
      </c>
      <c r="E30" s="17">
        <v>0.64</v>
      </c>
      <c r="F30" s="17">
        <v>0.64</v>
      </c>
      <c r="G30" s="17">
        <v>0.64</v>
      </c>
      <c r="H30" s="17">
        <v>0.64</v>
      </c>
      <c r="I30" s="19">
        <v>0.65</v>
      </c>
      <c r="J30" s="17">
        <v>0.65</v>
      </c>
      <c r="K30" s="19">
        <v>0.65</v>
      </c>
      <c r="L30" s="17">
        <v>0.67</v>
      </c>
      <c r="M30" s="17">
        <v>0.67</v>
      </c>
      <c r="N30" s="17">
        <v>0.68</v>
      </c>
      <c r="O30" s="34">
        <v>0.71</v>
      </c>
      <c r="P30" s="17">
        <v>0.78</v>
      </c>
      <c r="Q30" s="17">
        <v>74</v>
      </c>
    </row>
    <row r="31" spans="2:17" ht="18" x14ac:dyDescent="0.45">
      <c r="B31" s="18">
        <v>0.6</v>
      </c>
      <c r="C31" s="18">
        <v>0.61</v>
      </c>
      <c r="D31" s="18">
        <v>0.61</v>
      </c>
      <c r="E31" s="18">
        <v>0.61</v>
      </c>
      <c r="F31" s="18">
        <v>0.61</v>
      </c>
      <c r="G31" s="18">
        <v>0.61</v>
      </c>
      <c r="H31" s="18">
        <v>0.61</v>
      </c>
      <c r="I31" s="20">
        <v>0.62</v>
      </c>
      <c r="J31" s="18">
        <v>0.62</v>
      </c>
      <c r="K31" s="20">
        <v>0.62</v>
      </c>
      <c r="L31" s="18">
        <v>0.63</v>
      </c>
      <c r="M31" s="18">
        <v>0.64</v>
      </c>
      <c r="N31" s="18">
        <v>0.65</v>
      </c>
      <c r="O31" s="35">
        <v>0.68</v>
      </c>
      <c r="P31" s="18">
        <v>0.75</v>
      </c>
      <c r="Q31" s="18">
        <v>73</v>
      </c>
    </row>
    <row r="32" spans="2:17" ht="18" x14ac:dyDescent="0.45">
      <c r="B32" s="18">
        <v>0.56999999999999995</v>
      </c>
      <c r="C32" s="18">
        <v>0.57999999999999996</v>
      </c>
      <c r="D32" s="18">
        <v>0.57999999999999996</v>
      </c>
      <c r="E32" s="18">
        <v>0.57999999999999996</v>
      </c>
      <c r="F32" s="18">
        <v>0.57999999999999996</v>
      </c>
      <c r="G32" s="18">
        <v>0.57999999999999996</v>
      </c>
      <c r="H32" s="18">
        <v>0.57999999999999996</v>
      </c>
      <c r="I32" s="20">
        <v>0.59</v>
      </c>
      <c r="J32" s="18">
        <v>0.59</v>
      </c>
      <c r="K32" s="20">
        <v>0.59</v>
      </c>
      <c r="L32" s="18">
        <v>0.6</v>
      </c>
      <c r="M32" s="18">
        <v>0.61</v>
      </c>
      <c r="N32" s="18">
        <v>0.62</v>
      </c>
      <c r="O32" s="35">
        <v>0.65</v>
      </c>
      <c r="P32" s="18">
        <v>0.73</v>
      </c>
      <c r="Q32" s="18">
        <v>72</v>
      </c>
    </row>
    <row r="33" spans="2:17" ht="18" x14ac:dyDescent="0.45">
      <c r="B33" s="18">
        <v>0.54</v>
      </c>
      <c r="C33" s="18">
        <v>0.55000000000000004</v>
      </c>
      <c r="D33" s="18">
        <v>0.55000000000000004</v>
      </c>
      <c r="E33" s="18">
        <v>0.55000000000000004</v>
      </c>
      <c r="F33" s="18">
        <v>0.55000000000000004</v>
      </c>
      <c r="G33" s="18">
        <v>0.55000000000000004</v>
      </c>
      <c r="H33" s="18">
        <v>0.55000000000000004</v>
      </c>
      <c r="I33" s="20">
        <v>0.56000000000000005</v>
      </c>
      <c r="J33" s="18">
        <v>0.56000000000000005</v>
      </c>
      <c r="K33" s="20">
        <v>0.56999999999999995</v>
      </c>
      <c r="L33" s="18">
        <v>0.56999999999999995</v>
      </c>
      <c r="M33" s="18">
        <v>0.57999999999999996</v>
      </c>
      <c r="N33" s="18">
        <v>0.59</v>
      </c>
      <c r="O33" s="35">
        <v>0.62</v>
      </c>
      <c r="P33" s="18">
        <v>0.7</v>
      </c>
      <c r="Q33" s="18">
        <v>71</v>
      </c>
    </row>
    <row r="34" spans="2:17" ht="18" x14ac:dyDescent="0.45">
      <c r="B34" s="21">
        <v>0.52</v>
      </c>
      <c r="C34" s="21">
        <v>0.52</v>
      </c>
      <c r="D34" s="21">
        <v>0.52</v>
      </c>
      <c r="E34" s="21">
        <v>0.52</v>
      </c>
      <c r="F34" s="21">
        <v>0.52</v>
      </c>
      <c r="G34" s="21">
        <v>0.52</v>
      </c>
      <c r="H34" s="21">
        <v>0.52</v>
      </c>
      <c r="I34" s="23">
        <v>0.53</v>
      </c>
      <c r="J34" s="21">
        <v>0.53</v>
      </c>
      <c r="K34" s="23">
        <v>0.54</v>
      </c>
      <c r="L34" s="21">
        <v>0.54</v>
      </c>
      <c r="M34" s="21">
        <v>0.55000000000000004</v>
      </c>
      <c r="N34" s="21">
        <v>0.56000000000000005</v>
      </c>
      <c r="O34" s="32">
        <v>0.59</v>
      </c>
      <c r="P34" s="21">
        <v>0.67</v>
      </c>
      <c r="Q34" s="21">
        <v>70</v>
      </c>
    </row>
    <row r="35" spans="2:17" ht="18" x14ac:dyDescent="0.45">
      <c r="B35" s="17">
        <v>0.49</v>
      </c>
      <c r="C35" s="17">
        <v>0.49</v>
      </c>
      <c r="D35" s="17">
        <v>0.49</v>
      </c>
      <c r="E35" s="17">
        <v>0.49</v>
      </c>
      <c r="F35" s="17">
        <v>0.49</v>
      </c>
      <c r="G35" s="17">
        <v>0.49</v>
      </c>
      <c r="H35" s="17">
        <v>0.5</v>
      </c>
      <c r="I35" s="19">
        <v>0.5</v>
      </c>
      <c r="J35" s="17">
        <v>0.5</v>
      </c>
      <c r="K35" s="19">
        <v>0.51</v>
      </c>
      <c r="L35" s="17">
        <v>0.51</v>
      </c>
      <c r="M35" s="17">
        <v>0.52</v>
      </c>
      <c r="N35" s="17">
        <v>0.53</v>
      </c>
      <c r="O35" s="34">
        <v>0.56000000000000005</v>
      </c>
      <c r="P35" s="17">
        <v>0.64</v>
      </c>
      <c r="Q35" s="17">
        <v>69</v>
      </c>
    </row>
    <row r="36" spans="2:17" ht="18" x14ac:dyDescent="0.45">
      <c r="B36" s="18">
        <v>0.46</v>
      </c>
      <c r="C36" s="18">
        <v>0.46</v>
      </c>
      <c r="D36" s="18">
        <v>0.46</v>
      </c>
      <c r="E36" s="18">
        <v>0.46</v>
      </c>
      <c r="F36" s="18">
        <v>0.46</v>
      </c>
      <c r="G36" s="18">
        <v>0.47</v>
      </c>
      <c r="H36" s="18">
        <v>0.47</v>
      </c>
      <c r="I36" s="20">
        <v>0.47</v>
      </c>
      <c r="J36" s="18">
        <v>0.48</v>
      </c>
      <c r="K36" s="20">
        <v>0.48</v>
      </c>
      <c r="L36" s="18">
        <v>0.48</v>
      </c>
      <c r="M36" s="18">
        <v>0.49</v>
      </c>
      <c r="N36" s="18">
        <v>0.5</v>
      </c>
      <c r="O36" s="35">
        <v>0.53</v>
      </c>
      <c r="P36" s="18">
        <v>0.61</v>
      </c>
      <c r="Q36" s="18">
        <v>68</v>
      </c>
    </row>
    <row r="37" spans="2:17" ht="18" x14ac:dyDescent="0.45">
      <c r="B37" s="18">
        <v>0.43</v>
      </c>
      <c r="C37" s="18">
        <v>0.43</v>
      </c>
      <c r="D37" s="18">
        <v>0.43</v>
      </c>
      <c r="E37" s="18">
        <v>0.43</v>
      </c>
      <c r="F37" s="18">
        <v>0.44</v>
      </c>
      <c r="G37" s="18">
        <v>0.44</v>
      </c>
      <c r="H37" s="18">
        <v>0.44</v>
      </c>
      <c r="I37" s="20">
        <v>0.44</v>
      </c>
      <c r="J37" s="18">
        <v>0.45</v>
      </c>
      <c r="K37" s="20">
        <v>0.45</v>
      </c>
      <c r="L37" s="18">
        <v>0.45</v>
      </c>
      <c r="M37" s="18">
        <v>0.46</v>
      </c>
      <c r="N37" s="18">
        <v>0.47</v>
      </c>
      <c r="O37" s="35">
        <v>0.5</v>
      </c>
      <c r="P37" s="18">
        <v>0.57999999999999996</v>
      </c>
      <c r="Q37" s="18">
        <v>67</v>
      </c>
    </row>
    <row r="38" spans="2:17" ht="18" x14ac:dyDescent="0.45">
      <c r="B38" s="18">
        <v>0.4</v>
      </c>
      <c r="C38" s="18">
        <v>0.41</v>
      </c>
      <c r="D38" s="18">
        <v>0.41</v>
      </c>
      <c r="E38" s="18">
        <v>0.41</v>
      </c>
      <c r="F38" s="18">
        <v>0.41</v>
      </c>
      <c r="G38" s="18">
        <v>0.41</v>
      </c>
      <c r="H38" s="18">
        <v>0.41</v>
      </c>
      <c r="I38" s="20">
        <v>0.42</v>
      </c>
      <c r="J38" s="18">
        <v>0.42</v>
      </c>
      <c r="K38" s="20">
        <v>0.42</v>
      </c>
      <c r="L38" s="18">
        <v>0.43</v>
      </c>
      <c r="M38" s="18">
        <v>0.43</v>
      </c>
      <c r="N38" s="18">
        <v>0.45</v>
      </c>
      <c r="O38" s="35">
        <v>0.47</v>
      </c>
      <c r="P38" s="18">
        <v>0.55000000000000004</v>
      </c>
      <c r="Q38" s="18">
        <v>66</v>
      </c>
    </row>
    <row r="39" spans="2:17" ht="18" x14ac:dyDescent="0.45">
      <c r="B39" s="21">
        <v>0.38</v>
      </c>
      <c r="C39" s="21">
        <v>0.38</v>
      </c>
      <c r="D39" s="21">
        <v>0.38</v>
      </c>
      <c r="E39" s="21">
        <v>0.38</v>
      </c>
      <c r="F39" s="21">
        <v>0.38</v>
      </c>
      <c r="G39" s="21">
        <v>0.38</v>
      </c>
      <c r="H39" s="21">
        <v>0.38</v>
      </c>
      <c r="I39" s="23">
        <v>0.39</v>
      </c>
      <c r="J39" s="21">
        <v>0.39</v>
      </c>
      <c r="K39" s="23">
        <v>0.39</v>
      </c>
      <c r="L39" s="21">
        <v>0.4</v>
      </c>
      <c r="M39" s="21">
        <v>0.4</v>
      </c>
      <c r="N39" s="21">
        <v>0.42</v>
      </c>
      <c r="O39" s="32">
        <v>0.44</v>
      </c>
      <c r="P39" s="21">
        <v>0.51</v>
      </c>
      <c r="Q39" s="21">
        <v>65</v>
      </c>
    </row>
    <row r="40" spans="2:17" ht="18" x14ac:dyDescent="0.45">
      <c r="B40" s="17">
        <v>0.35</v>
      </c>
      <c r="C40" s="17">
        <v>0.35</v>
      </c>
      <c r="D40" s="17">
        <v>0.35</v>
      </c>
      <c r="E40" s="17">
        <v>0.35</v>
      </c>
      <c r="F40" s="17">
        <v>0.35</v>
      </c>
      <c r="G40" s="17">
        <v>0.36</v>
      </c>
      <c r="H40" s="17">
        <v>0.36</v>
      </c>
      <c r="I40" s="19">
        <v>0.36</v>
      </c>
      <c r="J40" s="17">
        <v>0.36</v>
      </c>
      <c r="K40" s="19">
        <v>0.37</v>
      </c>
      <c r="L40" s="17">
        <v>0.37</v>
      </c>
      <c r="M40" s="17">
        <v>0.38</v>
      </c>
      <c r="N40" s="17">
        <v>0.39</v>
      </c>
      <c r="O40" s="34">
        <v>0.41</v>
      </c>
      <c r="P40" s="17">
        <v>0.48</v>
      </c>
      <c r="Q40" s="17">
        <v>64</v>
      </c>
    </row>
    <row r="41" spans="2:17" ht="18" x14ac:dyDescent="0.45">
      <c r="B41" s="18">
        <v>0.32</v>
      </c>
      <c r="C41" s="18">
        <v>0.33</v>
      </c>
      <c r="D41" s="18">
        <v>0.33</v>
      </c>
      <c r="E41" s="18">
        <v>0.33</v>
      </c>
      <c r="F41" s="18">
        <v>0.33</v>
      </c>
      <c r="G41" s="18">
        <v>0.33</v>
      </c>
      <c r="H41" s="18">
        <v>0.33</v>
      </c>
      <c r="I41" s="20">
        <v>0.33</v>
      </c>
      <c r="J41" s="18">
        <v>0.34</v>
      </c>
      <c r="K41" s="20">
        <v>0.34</v>
      </c>
      <c r="L41" s="18">
        <v>0.34</v>
      </c>
      <c r="M41" s="18">
        <v>0.35</v>
      </c>
      <c r="N41" s="18">
        <v>0.36</v>
      </c>
      <c r="O41" s="35">
        <v>0.38</v>
      </c>
      <c r="P41" s="18">
        <v>0.45</v>
      </c>
      <c r="Q41" s="18">
        <v>63</v>
      </c>
    </row>
    <row r="42" spans="2:17" ht="18" x14ac:dyDescent="0.45">
      <c r="B42" s="18">
        <v>0.3</v>
      </c>
      <c r="C42" s="18">
        <v>0.3</v>
      </c>
      <c r="D42" s="18">
        <v>0.3</v>
      </c>
      <c r="E42" s="18">
        <v>0.3</v>
      </c>
      <c r="F42" s="18">
        <v>0.3</v>
      </c>
      <c r="G42" s="18">
        <v>0.3</v>
      </c>
      <c r="H42" s="18">
        <v>0.3</v>
      </c>
      <c r="I42" s="20">
        <v>0.31</v>
      </c>
      <c r="J42" s="18">
        <v>0.31</v>
      </c>
      <c r="K42" s="20">
        <v>0.31</v>
      </c>
      <c r="L42" s="18">
        <v>0.32</v>
      </c>
      <c r="M42" s="18">
        <v>0.32</v>
      </c>
      <c r="N42" s="18">
        <v>0.33</v>
      </c>
      <c r="O42" s="35">
        <v>0.35</v>
      </c>
      <c r="P42" s="18">
        <v>0.41</v>
      </c>
      <c r="Q42" s="18">
        <v>62</v>
      </c>
    </row>
    <row r="43" spans="2:17" ht="18" x14ac:dyDescent="0.45">
      <c r="B43" s="18">
        <v>0.28000000000000003</v>
      </c>
      <c r="C43" s="18">
        <v>0.28000000000000003</v>
      </c>
      <c r="D43" s="18">
        <v>0.28000000000000003</v>
      </c>
      <c r="E43" s="18">
        <v>0.28000000000000003</v>
      </c>
      <c r="F43" s="18">
        <v>0.28000000000000003</v>
      </c>
      <c r="G43" s="18">
        <v>0.28000000000000003</v>
      </c>
      <c r="H43" s="18">
        <v>0.28000000000000003</v>
      </c>
      <c r="I43" s="20">
        <v>0.28000000000000003</v>
      </c>
      <c r="J43" s="18">
        <v>0.28000000000000003</v>
      </c>
      <c r="K43" s="20">
        <v>0.28000000000000003</v>
      </c>
      <c r="L43" s="18">
        <v>0.28999999999999998</v>
      </c>
      <c r="M43" s="18">
        <v>0.3</v>
      </c>
      <c r="N43" s="18">
        <v>0.3</v>
      </c>
      <c r="O43" s="35">
        <v>0.3</v>
      </c>
      <c r="P43" s="18">
        <v>0.38</v>
      </c>
      <c r="Q43" s="18">
        <v>61</v>
      </c>
    </row>
    <row r="44" spans="2:17" ht="18" x14ac:dyDescent="0.45">
      <c r="B44" s="21">
        <v>0.25</v>
      </c>
      <c r="C44" s="21">
        <v>0.25</v>
      </c>
      <c r="D44" s="21">
        <v>0.25</v>
      </c>
      <c r="E44" s="21">
        <v>0.25</v>
      </c>
      <c r="F44" s="21">
        <v>0.25</v>
      </c>
      <c r="G44" s="21">
        <v>0.25</v>
      </c>
      <c r="H44" s="21">
        <v>0.25</v>
      </c>
      <c r="I44" s="23">
        <v>0.25</v>
      </c>
      <c r="J44" s="21">
        <v>0.25</v>
      </c>
      <c r="K44" s="23">
        <v>0.25</v>
      </c>
      <c r="L44" s="21">
        <v>0.25</v>
      </c>
      <c r="M44" s="21">
        <v>0.25</v>
      </c>
      <c r="N44" s="21">
        <v>0.28000000000000003</v>
      </c>
      <c r="O44" s="32">
        <v>0.28000000000000003</v>
      </c>
      <c r="P44" s="21">
        <v>0.34</v>
      </c>
      <c r="Q44" s="21">
        <v>60</v>
      </c>
    </row>
    <row r="45" spans="2:17" ht="18" x14ac:dyDescent="0.45">
      <c r="B45" s="17">
        <v>0.23</v>
      </c>
      <c r="C45" s="17">
        <v>0.23</v>
      </c>
      <c r="D45" s="17">
        <v>0.23</v>
      </c>
      <c r="E45" s="17">
        <v>0.23</v>
      </c>
      <c r="F45" s="17">
        <v>0.23</v>
      </c>
      <c r="G45" s="17">
        <v>0.23</v>
      </c>
      <c r="H45" s="17">
        <v>0.23</v>
      </c>
      <c r="I45" s="19">
        <v>0.23</v>
      </c>
      <c r="J45" s="17">
        <v>0.23</v>
      </c>
      <c r="K45" s="19">
        <v>0.23</v>
      </c>
      <c r="L45" s="17">
        <v>0.23</v>
      </c>
      <c r="M45" s="17">
        <v>0.23</v>
      </c>
      <c r="N45" s="17">
        <v>0.25</v>
      </c>
      <c r="O45" s="34">
        <v>0.27</v>
      </c>
      <c r="P45" s="17">
        <v>0.31</v>
      </c>
      <c r="Q45" s="17">
        <v>59</v>
      </c>
    </row>
    <row r="46" spans="2:17" ht="18" x14ac:dyDescent="0.45">
      <c r="B46" s="18">
        <v>0.2</v>
      </c>
      <c r="C46" s="18">
        <v>0.2</v>
      </c>
      <c r="D46" s="18">
        <v>0.2</v>
      </c>
      <c r="E46" s="18">
        <v>0.2</v>
      </c>
      <c r="F46" s="18">
        <v>0.2</v>
      </c>
      <c r="G46" s="18">
        <v>0.2</v>
      </c>
      <c r="H46" s="18">
        <v>0.2</v>
      </c>
      <c r="I46" s="20">
        <v>0.2</v>
      </c>
      <c r="J46" s="18">
        <v>0.2</v>
      </c>
      <c r="K46" s="20">
        <v>0.2</v>
      </c>
      <c r="L46" s="18">
        <v>0.2</v>
      </c>
      <c r="M46" s="18">
        <v>0.2</v>
      </c>
      <c r="N46" s="18">
        <v>0.23</v>
      </c>
      <c r="O46" s="35">
        <v>0.25</v>
      </c>
      <c r="P46" s="18">
        <v>0.3</v>
      </c>
      <c r="Q46" s="18">
        <v>58</v>
      </c>
    </row>
    <row r="47" spans="2:17" ht="18" x14ac:dyDescent="0.45">
      <c r="B47" s="18">
        <v>0.18</v>
      </c>
      <c r="C47" s="18">
        <v>0.18</v>
      </c>
      <c r="D47" s="18">
        <v>0.18</v>
      </c>
      <c r="E47" s="18">
        <v>0.18</v>
      </c>
      <c r="F47" s="18">
        <v>0.18</v>
      </c>
      <c r="G47" s="18">
        <v>0.18</v>
      </c>
      <c r="H47" s="18">
        <v>0.18</v>
      </c>
      <c r="I47" s="20">
        <v>0.18</v>
      </c>
      <c r="J47" s="18">
        <v>0.18</v>
      </c>
      <c r="K47" s="20">
        <v>0.18</v>
      </c>
      <c r="L47" s="18">
        <v>0.18</v>
      </c>
      <c r="M47" s="18">
        <v>0.18</v>
      </c>
      <c r="N47" s="18">
        <v>0.18</v>
      </c>
      <c r="O47" s="35">
        <v>0.2</v>
      </c>
      <c r="P47" s="18">
        <v>0.25</v>
      </c>
      <c r="Q47" s="18">
        <v>57</v>
      </c>
    </row>
    <row r="48" spans="2:17" ht="18" x14ac:dyDescent="0.45">
      <c r="B48" s="18">
        <v>0.15</v>
      </c>
      <c r="C48" s="18">
        <v>0.15</v>
      </c>
      <c r="D48" s="18">
        <v>0.15</v>
      </c>
      <c r="E48" s="18">
        <v>0.15</v>
      </c>
      <c r="F48" s="18">
        <v>0.15</v>
      </c>
      <c r="G48" s="18">
        <v>0.15</v>
      </c>
      <c r="H48" s="18">
        <v>0.15</v>
      </c>
      <c r="I48" s="20">
        <v>0.15</v>
      </c>
      <c r="J48" s="18">
        <v>0.15</v>
      </c>
      <c r="K48" s="20">
        <v>0.15</v>
      </c>
      <c r="L48" s="18">
        <v>0.15</v>
      </c>
      <c r="M48" s="18">
        <v>0.15</v>
      </c>
      <c r="N48" s="18">
        <v>0.16</v>
      </c>
      <c r="O48" s="35">
        <v>0.18</v>
      </c>
      <c r="P48" s="18">
        <v>0.2</v>
      </c>
      <c r="Q48" s="18">
        <v>56</v>
      </c>
    </row>
    <row r="49" spans="2:17" ht="18" x14ac:dyDescent="0.45">
      <c r="B49" s="21">
        <v>0.13</v>
      </c>
      <c r="C49" s="21">
        <v>0.13</v>
      </c>
      <c r="D49" s="21">
        <v>0.13</v>
      </c>
      <c r="E49" s="21">
        <v>0.13</v>
      </c>
      <c r="F49" s="21">
        <v>0.13</v>
      </c>
      <c r="G49" s="21">
        <v>0.13</v>
      </c>
      <c r="H49" s="21">
        <v>0.13</v>
      </c>
      <c r="I49" s="23">
        <v>0.13</v>
      </c>
      <c r="J49" s="21">
        <v>0.13</v>
      </c>
      <c r="K49" s="23">
        <v>0.13</v>
      </c>
      <c r="L49" s="21">
        <v>0.13</v>
      </c>
      <c r="M49" s="21">
        <v>0.13</v>
      </c>
      <c r="N49" s="21">
        <v>0.13</v>
      </c>
      <c r="O49" s="32">
        <v>0.15</v>
      </c>
      <c r="P49" s="21">
        <v>0.18</v>
      </c>
      <c r="Q49" s="21">
        <v>55</v>
      </c>
    </row>
    <row r="50" spans="2:17" ht="18" x14ac:dyDescent="0.45">
      <c r="B50" s="17">
        <v>0.1</v>
      </c>
      <c r="C50" s="17">
        <v>0.1</v>
      </c>
      <c r="D50" s="17">
        <v>0.1</v>
      </c>
      <c r="E50" s="17">
        <v>0.1</v>
      </c>
      <c r="F50" s="17">
        <v>0.1</v>
      </c>
      <c r="G50" s="17">
        <v>0.1</v>
      </c>
      <c r="H50" s="17">
        <v>0.1</v>
      </c>
      <c r="I50" s="19">
        <v>0.1</v>
      </c>
      <c r="J50" s="17">
        <v>0.1</v>
      </c>
      <c r="K50" s="19">
        <v>0.1</v>
      </c>
      <c r="L50" s="17">
        <v>0.1</v>
      </c>
      <c r="M50" s="17">
        <v>0.1</v>
      </c>
      <c r="N50" s="17">
        <v>0.1</v>
      </c>
      <c r="O50" s="34">
        <v>0.13</v>
      </c>
      <c r="P50" s="17">
        <v>0.15</v>
      </c>
      <c r="Q50" s="17">
        <v>54</v>
      </c>
    </row>
    <row r="51" spans="2:17" ht="18" x14ac:dyDescent="0.45">
      <c r="B51" s="18">
        <v>0.08</v>
      </c>
      <c r="C51" s="18">
        <v>0.08</v>
      </c>
      <c r="D51" s="18">
        <v>0.08</v>
      </c>
      <c r="E51" s="18">
        <v>0.08</v>
      </c>
      <c r="F51" s="18">
        <v>0.08</v>
      </c>
      <c r="G51" s="18">
        <v>0.08</v>
      </c>
      <c r="H51" s="18">
        <v>0.08</v>
      </c>
      <c r="I51" s="20">
        <v>0.08</v>
      </c>
      <c r="J51" s="18">
        <v>0.08</v>
      </c>
      <c r="K51" s="20">
        <v>0.08</v>
      </c>
      <c r="L51" s="18">
        <v>0.08</v>
      </c>
      <c r="M51" s="18">
        <v>0.08</v>
      </c>
      <c r="N51" s="18">
        <v>0.08</v>
      </c>
      <c r="O51" s="35">
        <v>0.1</v>
      </c>
      <c r="P51" s="18">
        <v>0.1</v>
      </c>
      <c r="Q51" s="18">
        <v>53</v>
      </c>
    </row>
    <row r="52" spans="2:17" ht="18" x14ac:dyDescent="0.45">
      <c r="B52" s="18">
        <v>0.05</v>
      </c>
      <c r="C52" s="18">
        <v>0.05</v>
      </c>
      <c r="D52" s="18">
        <v>0.05</v>
      </c>
      <c r="E52" s="18">
        <v>0.05</v>
      </c>
      <c r="F52" s="18">
        <v>0.05</v>
      </c>
      <c r="G52" s="18">
        <v>0.05</v>
      </c>
      <c r="H52" s="18">
        <v>0.05</v>
      </c>
      <c r="I52" s="20">
        <v>0.05</v>
      </c>
      <c r="J52" s="18">
        <v>0.05</v>
      </c>
      <c r="K52" s="20">
        <v>0.05</v>
      </c>
      <c r="L52" s="18">
        <v>0.05</v>
      </c>
      <c r="M52" s="18">
        <v>0.05</v>
      </c>
      <c r="N52" s="18">
        <v>0.05</v>
      </c>
      <c r="O52" s="35">
        <v>0.05</v>
      </c>
      <c r="P52" s="18">
        <v>0.08</v>
      </c>
      <c r="Q52" s="18">
        <v>52</v>
      </c>
    </row>
    <row r="53" spans="2:17" ht="18" x14ac:dyDescent="0.45">
      <c r="B53" s="18">
        <v>0.03</v>
      </c>
      <c r="C53" s="18">
        <v>0.03</v>
      </c>
      <c r="D53" s="18">
        <v>0.03</v>
      </c>
      <c r="E53" s="18">
        <v>0.03</v>
      </c>
      <c r="F53" s="18">
        <v>0.03</v>
      </c>
      <c r="G53" s="18">
        <v>0.03</v>
      </c>
      <c r="H53" s="18">
        <v>0.03</v>
      </c>
      <c r="I53" s="20">
        <v>0.03</v>
      </c>
      <c r="J53" s="18">
        <v>0.03</v>
      </c>
      <c r="K53" s="20">
        <v>0.03</v>
      </c>
      <c r="L53" s="18">
        <v>0.03</v>
      </c>
      <c r="M53" s="18">
        <v>0.03</v>
      </c>
      <c r="N53" s="18">
        <v>0.03</v>
      </c>
      <c r="O53" s="35">
        <v>0.03</v>
      </c>
      <c r="P53" s="18">
        <v>0.05</v>
      </c>
      <c r="Q53" s="18">
        <v>51</v>
      </c>
    </row>
    <row r="54" spans="2:17" ht="18" x14ac:dyDescent="0.45">
      <c r="B54" s="21">
        <v>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3">
        <v>0</v>
      </c>
      <c r="J54" s="21">
        <v>0</v>
      </c>
      <c r="K54" s="23">
        <v>0</v>
      </c>
      <c r="L54" s="21">
        <v>0</v>
      </c>
      <c r="M54" s="21">
        <v>0</v>
      </c>
      <c r="N54" s="21">
        <v>0</v>
      </c>
      <c r="O54" s="32">
        <v>0</v>
      </c>
      <c r="P54" s="21">
        <v>0</v>
      </c>
      <c r="Q54" s="21">
        <v>50</v>
      </c>
    </row>
  </sheetData>
  <sheetProtection algorithmName="SHA-512" hashValue="7v6WoiQgjWEPV2GkgZSacm3KsuFBSg8MqmBt3P7jlNQKBxUCkDOlwpDXAEWWqNJR2hHZ/HE4N0qPWiEOaKvLgg==" saltValue="1BV3dTWXp0PjHCvbtDwPl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4"/>
  <dimension ref="A1:AK54"/>
  <sheetViews>
    <sheetView rightToLeft="1" workbookViewId="0">
      <selection activeCell="L4" sqref="L4"/>
    </sheetView>
  </sheetViews>
  <sheetFormatPr defaultColWidth="9.125" defaultRowHeight="14.25" x14ac:dyDescent="0.2"/>
  <cols>
    <col min="1" max="14" width="9.125" style="13"/>
    <col min="15" max="15" width="9.125" style="37"/>
    <col min="16" max="16" width="9.125" style="13"/>
    <col min="17" max="17" width="19.25" style="13" bestFit="1" customWidth="1"/>
    <col min="18" max="19" width="9.125" style="13"/>
    <col min="20" max="21" width="0" style="13" hidden="1" customWidth="1"/>
    <col min="22" max="22" width="7.25" style="13" bestFit="1" customWidth="1"/>
    <col min="23" max="36" width="4.375" style="13" customWidth="1"/>
    <col min="37" max="37" width="9.125" style="13"/>
    <col min="38" max="16384" width="9.125" style="1"/>
  </cols>
  <sheetData>
    <row r="1" spans="1:37" s="2" customFormat="1" ht="18" thickBot="1" x14ac:dyDescent="0.45">
      <c r="A1" s="24"/>
      <c r="B1" s="25" t="s">
        <v>29</v>
      </c>
      <c r="C1" s="25" t="s">
        <v>28</v>
      </c>
      <c r="D1" s="25" t="s">
        <v>27</v>
      </c>
      <c r="E1" s="25" t="s">
        <v>26</v>
      </c>
      <c r="F1" s="25" t="s">
        <v>25</v>
      </c>
      <c r="G1" s="25" t="s">
        <v>24</v>
      </c>
      <c r="H1" s="25" t="s">
        <v>23</v>
      </c>
      <c r="I1" s="26" t="s">
        <v>22</v>
      </c>
      <c r="J1" s="24"/>
      <c r="K1" s="24"/>
      <c r="L1" s="24"/>
      <c r="M1" s="24"/>
      <c r="N1" s="24"/>
      <c r="O1" s="27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</row>
    <row r="2" spans="1:37" ht="15" thickBot="1" x14ac:dyDescent="0.25">
      <c r="B2" s="84" t="s">
        <v>17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6"/>
      <c r="Q2" s="87" t="s">
        <v>18</v>
      </c>
      <c r="R2" s="28"/>
      <c r="S2" s="29" t="e">
        <f>پردازش!X7</f>
        <v>#DIV/0!</v>
      </c>
      <c r="V2" s="30" t="e">
        <f>-1*S2</f>
        <v>#DIV/0!</v>
      </c>
    </row>
    <row r="3" spans="1:37" ht="18.75" thickBot="1" x14ac:dyDescent="0.5">
      <c r="B3" s="21">
        <v>67</v>
      </c>
      <c r="C3" s="21">
        <v>43</v>
      </c>
      <c r="D3" s="21">
        <v>30</v>
      </c>
      <c r="E3" s="21">
        <v>23</v>
      </c>
      <c r="F3" s="21">
        <v>18</v>
      </c>
      <c r="G3" s="21">
        <v>15</v>
      </c>
      <c r="H3" s="21">
        <v>12</v>
      </c>
      <c r="I3" s="31">
        <v>10</v>
      </c>
      <c r="J3" s="21">
        <v>9</v>
      </c>
      <c r="K3" s="21">
        <v>8</v>
      </c>
      <c r="L3" s="21">
        <v>7</v>
      </c>
      <c r="M3" s="21">
        <v>6</v>
      </c>
      <c r="N3" s="21">
        <v>5</v>
      </c>
      <c r="O3" s="32">
        <v>4</v>
      </c>
      <c r="P3" s="21">
        <v>3</v>
      </c>
      <c r="Q3" s="88"/>
      <c r="R3" s="28" t="s">
        <v>30</v>
      </c>
      <c r="S3" s="33">
        <f>پردازش!X6</f>
        <v>0</v>
      </c>
    </row>
    <row r="4" spans="1:37" ht="18" x14ac:dyDescent="0.45">
      <c r="B4" s="17">
        <v>2.56</v>
      </c>
      <c r="C4" s="17">
        <v>2.5099999999999998</v>
      </c>
      <c r="D4" s="17">
        <v>2.48</v>
      </c>
      <c r="E4" s="17">
        <v>2.44</v>
      </c>
      <c r="F4" s="17">
        <v>2.39</v>
      </c>
      <c r="G4" s="17">
        <v>2.34</v>
      </c>
      <c r="H4" s="17">
        <v>2.2799999999999998</v>
      </c>
      <c r="I4" s="17">
        <v>2.2000000000000002</v>
      </c>
      <c r="J4" s="17">
        <v>2.13</v>
      </c>
      <c r="K4" s="17">
        <v>2.0699999999999998</v>
      </c>
      <c r="L4" s="17">
        <v>1.99</v>
      </c>
      <c r="M4" s="17">
        <v>1.88</v>
      </c>
      <c r="N4" s="17">
        <v>1.72</v>
      </c>
      <c r="O4" s="34">
        <v>1.49</v>
      </c>
      <c r="P4" s="17">
        <v>1.1599999999999999</v>
      </c>
      <c r="Q4" s="17">
        <v>100</v>
      </c>
      <c r="S4" s="13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3">
        <v>67</v>
      </c>
      <c r="W4" s="13">
        <v>43</v>
      </c>
      <c r="X4" s="13">
        <v>30</v>
      </c>
      <c r="Y4" s="13">
        <v>23</v>
      </c>
      <c r="Z4" s="13">
        <v>18</v>
      </c>
      <c r="AA4" s="13">
        <v>15</v>
      </c>
      <c r="AB4" s="13">
        <v>12</v>
      </c>
      <c r="AC4" s="13">
        <v>10</v>
      </c>
      <c r="AD4" s="13">
        <v>9</v>
      </c>
      <c r="AE4" s="13">
        <v>8</v>
      </c>
      <c r="AF4" s="13">
        <v>7</v>
      </c>
      <c r="AG4" s="13">
        <v>6</v>
      </c>
      <c r="AH4" s="13">
        <v>5</v>
      </c>
      <c r="AI4" s="13">
        <v>4</v>
      </c>
      <c r="AJ4" s="13">
        <v>3</v>
      </c>
    </row>
    <row r="5" spans="1:37" ht="18" x14ac:dyDescent="0.45">
      <c r="B5" s="18">
        <v>2.16</v>
      </c>
      <c r="C5" s="18">
        <v>2.14</v>
      </c>
      <c r="D5" s="18">
        <v>2.12</v>
      </c>
      <c r="E5" s="18">
        <v>2.09</v>
      </c>
      <c r="F5" s="18">
        <v>2.0699999999999998</v>
      </c>
      <c r="G5" s="18">
        <v>2.04</v>
      </c>
      <c r="H5" s="18">
        <v>2.0099999999999998</v>
      </c>
      <c r="I5" s="18">
        <v>1.96</v>
      </c>
      <c r="J5" s="18">
        <v>1.91</v>
      </c>
      <c r="K5" s="18">
        <v>1.88</v>
      </c>
      <c r="L5" s="18">
        <v>1.82</v>
      </c>
      <c r="M5" s="18">
        <v>1.75</v>
      </c>
      <c r="N5" s="18">
        <v>1.64</v>
      </c>
      <c r="O5" s="35">
        <v>1.46</v>
      </c>
      <c r="P5" s="18" t="s">
        <v>7</v>
      </c>
      <c r="Q5" s="18">
        <v>99</v>
      </c>
      <c r="S5" s="36" t="e">
        <f>SUM(V5:AJ5)</f>
        <v>#DIV/0!</v>
      </c>
      <c r="V5" s="13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3" t="e">
        <f t="shared" si="0"/>
        <v>#DIV/0!</v>
      </c>
      <c r="X5" s="13" t="e">
        <f t="shared" si="0"/>
        <v>#DIV/0!</v>
      </c>
      <c r="Y5" s="13" t="e">
        <f t="shared" si="0"/>
        <v>#DIV/0!</v>
      </c>
      <c r="Z5" s="13" t="e">
        <f t="shared" si="0"/>
        <v>#DIV/0!</v>
      </c>
      <c r="AA5" s="13" t="e">
        <f t="shared" si="0"/>
        <v>#DIV/0!</v>
      </c>
      <c r="AB5" s="13" t="e">
        <f t="shared" si="0"/>
        <v>#DIV/0!</v>
      </c>
      <c r="AC5" s="13" t="e">
        <f t="shared" si="0"/>
        <v>#DIV/0!</v>
      </c>
      <c r="AD5" s="13" t="e">
        <f t="shared" si="0"/>
        <v>#DIV/0!</v>
      </c>
      <c r="AE5" s="13" t="e">
        <f t="shared" si="0"/>
        <v>#DIV/0!</v>
      </c>
      <c r="AF5" s="13" t="e">
        <f t="shared" si="0"/>
        <v>#DIV/0!</v>
      </c>
      <c r="AG5" s="13" t="e">
        <f t="shared" si="0"/>
        <v>#DIV/0!</v>
      </c>
      <c r="AH5" s="13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3" t="e">
        <f t="shared" si="0"/>
        <v>#DIV/0!</v>
      </c>
      <c r="AJ5" s="13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18">
        <v>1.95</v>
      </c>
      <c r="C6" s="18">
        <v>1.94</v>
      </c>
      <c r="D6" s="18">
        <v>1.93</v>
      </c>
      <c r="E6" s="18">
        <v>1.91</v>
      </c>
      <c r="F6" s="18">
        <v>1.89</v>
      </c>
      <c r="G6" s="18">
        <v>1.87</v>
      </c>
      <c r="H6" s="18">
        <v>1.84</v>
      </c>
      <c r="I6" s="18">
        <v>1.81</v>
      </c>
      <c r="J6" s="18">
        <v>1.78</v>
      </c>
      <c r="K6" s="18">
        <v>1.75</v>
      </c>
      <c r="L6" s="18">
        <v>1.72</v>
      </c>
      <c r="M6" s="18">
        <v>1.66</v>
      </c>
      <c r="N6" s="18">
        <v>1.58</v>
      </c>
      <c r="O6" s="35">
        <v>1.43</v>
      </c>
      <c r="P6" s="18" t="s">
        <v>7</v>
      </c>
      <c r="Q6" s="18">
        <v>98</v>
      </c>
      <c r="S6" s="36" t="e">
        <f>SUM(V6:AJ6)</f>
        <v>#DIV/0!</v>
      </c>
      <c r="V6" s="13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3" t="e">
        <f t="shared" si="1"/>
        <v>#DIV/0!</v>
      </c>
      <c r="X6" s="13" t="e">
        <f t="shared" si="1"/>
        <v>#DIV/0!</v>
      </c>
      <c r="Y6" s="13" t="e">
        <f t="shared" si="1"/>
        <v>#DIV/0!</v>
      </c>
      <c r="Z6" s="13" t="e">
        <f t="shared" si="1"/>
        <v>#DIV/0!</v>
      </c>
      <c r="AA6" s="13" t="e">
        <f t="shared" si="1"/>
        <v>#DIV/0!</v>
      </c>
      <c r="AB6" s="13" t="e">
        <f t="shared" si="1"/>
        <v>#DIV/0!</v>
      </c>
      <c r="AC6" s="13" t="e">
        <f t="shared" si="1"/>
        <v>#DIV/0!</v>
      </c>
      <c r="AD6" s="13" t="e">
        <f t="shared" si="1"/>
        <v>#DIV/0!</v>
      </c>
      <c r="AE6" s="13" t="e">
        <f t="shared" si="1"/>
        <v>#DIV/0!</v>
      </c>
      <c r="AF6" s="13" t="e">
        <f t="shared" si="1"/>
        <v>#DIV/0!</v>
      </c>
      <c r="AG6" s="13" t="e">
        <f t="shared" si="1"/>
        <v>#DIV/0!</v>
      </c>
      <c r="AH6" s="13" t="e">
        <f t="shared" si="1"/>
        <v>#DIV/0!</v>
      </c>
      <c r="AI6" s="13" t="e">
        <f t="shared" si="1"/>
        <v>#DIV/0!</v>
      </c>
      <c r="AJ6" s="13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8">
        <v>1.81</v>
      </c>
      <c r="C7" s="18">
        <v>1.8</v>
      </c>
      <c r="D7" s="18">
        <v>1.79</v>
      </c>
      <c r="E7" s="18">
        <v>1.78</v>
      </c>
      <c r="F7" s="18">
        <v>1.76</v>
      </c>
      <c r="G7" s="18">
        <v>1.75</v>
      </c>
      <c r="H7" s="18">
        <v>1.73</v>
      </c>
      <c r="I7" s="18">
        <v>1.71</v>
      </c>
      <c r="J7" s="18">
        <v>1.68</v>
      </c>
      <c r="K7" s="18">
        <v>1.66</v>
      </c>
      <c r="L7" s="18">
        <v>1.63</v>
      </c>
      <c r="M7" s="18">
        <v>1.59</v>
      </c>
      <c r="N7" s="18">
        <v>1.52</v>
      </c>
      <c r="O7" s="35">
        <v>1.4</v>
      </c>
      <c r="P7" s="18">
        <v>1.1499999999999999</v>
      </c>
      <c r="Q7" s="18">
        <v>97</v>
      </c>
    </row>
    <row r="8" spans="1:37" ht="18" x14ac:dyDescent="0.45">
      <c r="B8" s="18">
        <v>1.7</v>
      </c>
      <c r="C8" s="18">
        <v>1.69</v>
      </c>
      <c r="D8" s="18">
        <v>1.68</v>
      </c>
      <c r="E8" s="18">
        <v>1.67</v>
      </c>
      <c r="F8" s="18">
        <v>1.66</v>
      </c>
      <c r="G8" s="18">
        <v>1.65</v>
      </c>
      <c r="H8" s="18">
        <v>1.64</v>
      </c>
      <c r="I8" s="18">
        <v>1.62</v>
      </c>
      <c r="J8" s="18">
        <v>1.6</v>
      </c>
      <c r="K8" s="18">
        <v>1.58</v>
      </c>
      <c r="L8" s="18">
        <v>1.56</v>
      </c>
      <c r="M8" s="18">
        <v>1.52</v>
      </c>
      <c r="N8" s="18">
        <v>1.47</v>
      </c>
      <c r="O8" s="35">
        <v>1.37</v>
      </c>
      <c r="P8" s="18" t="s">
        <v>7</v>
      </c>
      <c r="Q8" s="18">
        <v>96</v>
      </c>
    </row>
    <row r="9" spans="1:37" ht="18" x14ac:dyDescent="0.45">
      <c r="B9" s="18">
        <v>1.6</v>
      </c>
      <c r="C9" s="18">
        <v>1.59</v>
      </c>
      <c r="D9" s="18">
        <v>1.59</v>
      </c>
      <c r="E9" s="18">
        <v>1.58</v>
      </c>
      <c r="F9" s="18">
        <v>1.57</v>
      </c>
      <c r="G9" s="18">
        <v>1.56</v>
      </c>
      <c r="H9" s="18">
        <v>1.55</v>
      </c>
      <c r="I9" s="18">
        <v>1.54</v>
      </c>
      <c r="J9" s="18">
        <v>1.52</v>
      </c>
      <c r="K9" s="18">
        <v>1.51</v>
      </c>
      <c r="L9" s="18">
        <v>1.49</v>
      </c>
      <c r="M9" s="18">
        <v>1.47</v>
      </c>
      <c r="N9" s="18">
        <v>1.42</v>
      </c>
      <c r="O9" s="35">
        <v>1.34</v>
      </c>
      <c r="P9" s="18">
        <v>1.1399999999999999</v>
      </c>
      <c r="Q9" s="18">
        <v>95</v>
      </c>
    </row>
    <row r="10" spans="1:37" ht="18" x14ac:dyDescent="0.45">
      <c r="B10" s="17">
        <v>1.52</v>
      </c>
      <c r="C10" s="17">
        <v>1.51</v>
      </c>
      <c r="D10" s="17">
        <v>1.51</v>
      </c>
      <c r="E10" s="17">
        <v>1.5</v>
      </c>
      <c r="F10" s="17">
        <v>1.5</v>
      </c>
      <c r="G10" s="17">
        <v>1.49</v>
      </c>
      <c r="H10" s="17">
        <v>1.48</v>
      </c>
      <c r="I10" s="19">
        <v>1.47</v>
      </c>
      <c r="J10" s="17">
        <v>1.46</v>
      </c>
      <c r="K10" s="19">
        <v>1.45</v>
      </c>
      <c r="L10" s="17">
        <v>1.43</v>
      </c>
      <c r="M10" s="17">
        <v>1.41</v>
      </c>
      <c r="N10" s="17">
        <v>1.38</v>
      </c>
      <c r="O10" s="34">
        <v>1.31</v>
      </c>
      <c r="P10" s="17" t="s">
        <v>7</v>
      </c>
      <c r="Q10" s="17">
        <v>94</v>
      </c>
    </row>
    <row r="11" spans="1:37" ht="18" x14ac:dyDescent="0.45">
      <c r="B11" s="18">
        <v>1.44</v>
      </c>
      <c r="C11" s="18">
        <v>1.44</v>
      </c>
      <c r="D11" s="18">
        <v>1.44</v>
      </c>
      <c r="E11" s="18">
        <v>1.43</v>
      </c>
      <c r="F11" s="18">
        <v>1.43</v>
      </c>
      <c r="G11" s="18">
        <v>1.42</v>
      </c>
      <c r="H11" s="18">
        <v>1.41</v>
      </c>
      <c r="I11" s="20">
        <v>1.41</v>
      </c>
      <c r="J11" s="18">
        <v>1.4</v>
      </c>
      <c r="K11" s="20">
        <v>1.39</v>
      </c>
      <c r="L11" s="18">
        <v>1.38</v>
      </c>
      <c r="M11" s="18">
        <v>1.36</v>
      </c>
      <c r="N11" s="18">
        <v>1.33</v>
      </c>
      <c r="O11" s="35">
        <v>1.28</v>
      </c>
      <c r="P11" s="18">
        <v>1.1299999999999999</v>
      </c>
      <c r="Q11" s="18">
        <v>93</v>
      </c>
    </row>
    <row r="12" spans="1:37" ht="18" x14ac:dyDescent="0.45">
      <c r="B12" s="18">
        <v>1.38</v>
      </c>
      <c r="C12" s="18">
        <v>1.37</v>
      </c>
      <c r="D12" s="18">
        <v>1.37</v>
      </c>
      <c r="E12" s="18">
        <v>1.37</v>
      </c>
      <c r="F12" s="18">
        <v>1.36</v>
      </c>
      <c r="G12" s="18">
        <v>1.36</v>
      </c>
      <c r="H12" s="18">
        <v>1.35</v>
      </c>
      <c r="I12" s="20">
        <v>1.35</v>
      </c>
      <c r="J12" s="18">
        <v>1.34</v>
      </c>
      <c r="K12" s="20">
        <v>1.33</v>
      </c>
      <c r="L12" s="18">
        <v>1.33</v>
      </c>
      <c r="M12" s="18">
        <v>1.31</v>
      </c>
      <c r="N12" s="18">
        <v>1.29</v>
      </c>
      <c r="O12" s="35">
        <v>1.25</v>
      </c>
      <c r="P12" s="18">
        <v>1.1200000000000001</v>
      </c>
      <c r="Q12" s="18">
        <v>92</v>
      </c>
    </row>
    <row r="13" spans="1:37" ht="18" x14ac:dyDescent="0.45">
      <c r="B13" s="18">
        <v>1.31</v>
      </c>
      <c r="C13" s="18">
        <v>1.31</v>
      </c>
      <c r="D13" s="18">
        <v>1.31</v>
      </c>
      <c r="E13" s="18">
        <v>1.31</v>
      </c>
      <c r="F13" s="18">
        <v>1.3</v>
      </c>
      <c r="G13" s="18">
        <v>1.3</v>
      </c>
      <c r="H13" s="18">
        <v>1.3</v>
      </c>
      <c r="I13" s="20">
        <v>1.29</v>
      </c>
      <c r="J13" s="18">
        <v>1.29</v>
      </c>
      <c r="K13" s="20">
        <v>1.28</v>
      </c>
      <c r="L13" s="18">
        <v>1.28</v>
      </c>
      <c r="M13" s="18">
        <v>1.27</v>
      </c>
      <c r="N13" s="18">
        <v>1.25</v>
      </c>
      <c r="O13" s="35">
        <v>1.22</v>
      </c>
      <c r="P13" s="18">
        <v>1.1100000000000001</v>
      </c>
      <c r="Q13" s="18">
        <v>91</v>
      </c>
    </row>
    <row r="14" spans="1:37" ht="18" x14ac:dyDescent="0.45">
      <c r="B14" s="21">
        <v>1.26</v>
      </c>
      <c r="C14" s="21">
        <v>1.26</v>
      </c>
      <c r="D14" s="21">
        <v>1.25</v>
      </c>
      <c r="E14" s="21">
        <v>1.25</v>
      </c>
      <c r="F14" s="21">
        <v>1.25</v>
      </c>
      <c r="G14" s="21">
        <v>1.25</v>
      </c>
      <c r="H14" s="21">
        <v>1.25</v>
      </c>
      <c r="I14" s="23">
        <v>1.24</v>
      </c>
      <c r="J14" s="21">
        <v>1.24</v>
      </c>
      <c r="K14" s="23">
        <v>1.24</v>
      </c>
      <c r="L14" s="21">
        <v>1.23</v>
      </c>
      <c r="M14" s="21">
        <v>1.23</v>
      </c>
      <c r="N14" s="21">
        <v>1.21</v>
      </c>
      <c r="O14" s="32">
        <v>1.19</v>
      </c>
      <c r="P14" s="21">
        <v>1.1000000000000001</v>
      </c>
      <c r="Q14" s="21">
        <v>90</v>
      </c>
    </row>
    <row r="15" spans="1:37" ht="18" x14ac:dyDescent="0.45">
      <c r="B15" s="17">
        <v>1.2</v>
      </c>
      <c r="C15" s="17">
        <v>1.2</v>
      </c>
      <c r="D15" s="17">
        <v>1.2</v>
      </c>
      <c r="E15" s="17">
        <v>1.2</v>
      </c>
      <c r="F15" s="17">
        <v>1.2</v>
      </c>
      <c r="G15" s="17">
        <v>1.2</v>
      </c>
      <c r="H15" s="17">
        <v>1.2</v>
      </c>
      <c r="I15" s="19">
        <v>1.19</v>
      </c>
      <c r="J15" s="17">
        <v>1.19</v>
      </c>
      <c r="K15" s="19">
        <v>1.19</v>
      </c>
      <c r="L15" s="17">
        <v>1.19</v>
      </c>
      <c r="M15" s="17">
        <v>1.18</v>
      </c>
      <c r="N15" s="17">
        <v>1.18</v>
      </c>
      <c r="O15" s="34">
        <v>1.1599999999999999</v>
      </c>
      <c r="P15" s="17">
        <v>1.0900000000000001</v>
      </c>
      <c r="Q15" s="17">
        <v>89</v>
      </c>
    </row>
    <row r="16" spans="1:37" ht="18" x14ac:dyDescent="0.45">
      <c r="B16" s="18">
        <v>1.1499999999999999</v>
      </c>
      <c r="C16" s="18">
        <v>1.1499999999999999</v>
      </c>
      <c r="D16" s="18">
        <v>1.1499999999999999</v>
      </c>
      <c r="E16" s="18">
        <v>1.1499999999999999</v>
      </c>
      <c r="F16" s="18">
        <v>1.1499999999999999</v>
      </c>
      <c r="G16" s="18">
        <v>1.1499999999999999</v>
      </c>
      <c r="H16" s="18">
        <v>1.1499999999999999</v>
      </c>
      <c r="I16" s="20">
        <v>1.1499999999999999</v>
      </c>
      <c r="J16" s="18">
        <v>1.1499999999999999</v>
      </c>
      <c r="K16" s="20">
        <v>1.1499999999999999</v>
      </c>
      <c r="L16" s="18">
        <v>1.1499999999999999</v>
      </c>
      <c r="M16" s="18">
        <v>1.1399999999999999</v>
      </c>
      <c r="N16" s="18">
        <v>1.1399999999999999</v>
      </c>
      <c r="O16" s="35">
        <v>1.1299999999999999</v>
      </c>
      <c r="P16" s="18">
        <v>1.07</v>
      </c>
      <c r="Q16" s="18">
        <v>88</v>
      </c>
    </row>
    <row r="17" spans="2:17" ht="18" x14ac:dyDescent="0.45">
      <c r="B17" s="18">
        <v>1.1100000000000001</v>
      </c>
      <c r="C17" s="18">
        <v>1.1100000000000001</v>
      </c>
      <c r="D17" s="18">
        <v>1.1100000000000001</v>
      </c>
      <c r="E17" s="18">
        <v>1.1100000000000001</v>
      </c>
      <c r="F17" s="18">
        <v>1.1100000000000001</v>
      </c>
      <c r="G17" s="18">
        <v>1.1100000000000001</v>
      </c>
      <c r="H17" s="18">
        <v>1.1100000000000001</v>
      </c>
      <c r="I17" s="20">
        <v>1.1000000000000001</v>
      </c>
      <c r="J17" s="18">
        <v>1.1000000000000001</v>
      </c>
      <c r="K17" s="20">
        <v>1.1000000000000001</v>
      </c>
      <c r="L17" s="18">
        <v>1.1000000000000001</v>
      </c>
      <c r="M17" s="18">
        <v>1.1000000000000001</v>
      </c>
      <c r="N17" s="18">
        <v>1.1000000000000001</v>
      </c>
      <c r="O17" s="35">
        <v>1.1000000000000001</v>
      </c>
      <c r="P17" s="18">
        <v>1.06</v>
      </c>
      <c r="Q17" s="18">
        <v>87</v>
      </c>
    </row>
    <row r="18" spans="2:17" ht="18" x14ac:dyDescent="0.45">
      <c r="B18" s="18">
        <v>1.06</v>
      </c>
      <c r="C18" s="18">
        <v>1.06</v>
      </c>
      <c r="D18" s="18">
        <v>1.06</v>
      </c>
      <c r="E18" s="18">
        <v>1.06</v>
      </c>
      <c r="F18" s="18">
        <v>1.06</v>
      </c>
      <c r="G18" s="18">
        <v>1.06</v>
      </c>
      <c r="H18" s="18">
        <v>1.06</v>
      </c>
      <c r="I18" s="20">
        <v>1.06</v>
      </c>
      <c r="J18" s="18">
        <v>1.06</v>
      </c>
      <c r="K18" s="20">
        <v>1.06</v>
      </c>
      <c r="L18" s="18">
        <v>1.07</v>
      </c>
      <c r="M18" s="18">
        <v>1.07</v>
      </c>
      <c r="N18" s="18">
        <v>1.07</v>
      </c>
      <c r="O18" s="35">
        <v>1.07</v>
      </c>
      <c r="P18" s="18">
        <v>1.04</v>
      </c>
      <c r="Q18" s="18">
        <v>86</v>
      </c>
    </row>
    <row r="19" spans="2:17" ht="18" x14ac:dyDescent="0.45">
      <c r="B19" s="21">
        <v>1.02</v>
      </c>
      <c r="C19" s="21">
        <v>1.02</v>
      </c>
      <c r="D19" s="21">
        <v>1.02</v>
      </c>
      <c r="E19" s="21">
        <v>1.02</v>
      </c>
      <c r="F19" s="21">
        <v>1.02</v>
      </c>
      <c r="G19" s="21">
        <v>1.02</v>
      </c>
      <c r="H19" s="21">
        <v>1.02</v>
      </c>
      <c r="I19" s="23">
        <v>1.02</v>
      </c>
      <c r="J19" s="21">
        <v>1.02</v>
      </c>
      <c r="K19" s="23">
        <v>1.03</v>
      </c>
      <c r="L19" s="21">
        <v>1.03</v>
      </c>
      <c r="M19" s="21">
        <v>1.03</v>
      </c>
      <c r="N19" s="21">
        <v>1.03</v>
      </c>
      <c r="O19" s="32">
        <v>1.04</v>
      </c>
      <c r="P19" s="21">
        <v>1.03</v>
      </c>
      <c r="Q19" s="21">
        <v>85</v>
      </c>
    </row>
    <row r="20" spans="2:17" ht="18" x14ac:dyDescent="0.45">
      <c r="B20" s="17">
        <v>0.98</v>
      </c>
      <c r="C20" s="17">
        <v>0.98</v>
      </c>
      <c r="D20" s="17">
        <v>0.98</v>
      </c>
      <c r="E20" s="17">
        <v>0.98</v>
      </c>
      <c r="F20" s="17">
        <v>0.98</v>
      </c>
      <c r="G20" s="17">
        <v>0.98</v>
      </c>
      <c r="H20" s="17">
        <v>0.98</v>
      </c>
      <c r="I20" s="19">
        <v>0.98</v>
      </c>
      <c r="J20" s="17">
        <v>0.99</v>
      </c>
      <c r="K20" s="19">
        <v>0.99</v>
      </c>
      <c r="L20" s="17">
        <v>0.99</v>
      </c>
      <c r="M20" s="17">
        <v>0.99</v>
      </c>
      <c r="N20" s="17">
        <v>1</v>
      </c>
      <c r="O20" s="34">
        <v>1.01</v>
      </c>
      <c r="P20" s="17">
        <v>1.01</v>
      </c>
      <c r="Q20" s="17">
        <v>84</v>
      </c>
    </row>
    <row r="21" spans="2:17" ht="18" x14ac:dyDescent="0.45">
      <c r="B21" s="18">
        <v>0.94</v>
      </c>
      <c r="C21" s="18">
        <v>0.94</v>
      </c>
      <c r="D21" s="18">
        <v>0.94</v>
      </c>
      <c r="E21" s="18">
        <v>0.94</v>
      </c>
      <c r="F21" s="18">
        <v>0.94</v>
      </c>
      <c r="G21" s="18">
        <v>0.94</v>
      </c>
      <c r="H21" s="18">
        <v>0.94</v>
      </c>
      <c r="I21" s="20">
        <v>0.95</v>
      </c>
      <c r="J21" s="18">
        <v>0.95</v>
      </c>
      <c r="K21" s="20">
        <v>0.95</v>
      </c>
      <c r="L21" s="18">
        <v>0.95</v>
      </c>
      <c r="M21" s="18">
        <v>0.96</v>
      </c>
      <c r="N21" s="18">
        <v>0.97</v>
      </c>
      <c r="O21" s="35">
        <v>0.98</v>
      </c>
      <c r="P21" s="18">
        <v>0.99</v>
      </c>
      <c r="Q21" s="18">
        <v>83</v>
      </c>
    </row>
    <row r="22" spans="2:17" ht="18" x14ac:dyDescent="0.45">
      <c r="B22" s="18">
        <v>0.9</v>
      </c>
      <c r="C22" s="18">
        <v>0.9</v>
      </c>
      <c r="D22" s="18">
        <v>0.9</v>
      </c>
      <c r="E22" s="18">
        <v>0.9</v>
      </c>
      <c r="F22" s="18">
        <v>0.9</v>
      </c>
      <c r="G22" s="18">
        <v>0.91</v>
      </c>
      <c r="H22" s="18">
        <v>0.91</v>
      </c>
      <c r="I22" s="20">
        <v>0.91</v>
      </c>
      <c r="J22" s="18">
        <v>0.91</v>
      </c>
      <c r="K22" s="20">
        <v>0.92</v>
      </c>
      <c r="L22" s="18">
        <v>0.92</v>
      </c>
      <c r="M22" s="18">
        <v>0.92</v>
      </c>
      <c r="N22" s="18">
        <v>0.93</v>
      </c>
      <c r="O22" s="35">
        <v>0.95</v>
      </c>
      <c r="P22" s="18">
        <v>0.97</v>
      </c>
      <c r="Q22" s="18">
        <v>82</v>
      </c>
    </row>
    <row r="23" spans="2:17" ht="18" x14ac:dyDescent="0.45">
      <c r="B23" s="18">
        <v>0.87</v>
      </c>
      <c r="C23" s="18">
        <v>0.87</v>
      </c>
      <c r="D23" s="18">
        <v>0.87</v>
      </c>
      <c r="E23" s="18">
        <v>0.87</v>
      </c>
      <c r="F23" s="18">
        <v>0.87</v>
      </c>
      <c r="G23" s="18">
        <v>0.87</v>
      </c>
      <c r="H23" s="18">
        <v>0.87</v>
      </c>
      <c r="I23" s="20">
        <v>0.87</v>
      </c>
      <c r="J23" s="18">
        <v>0.88</v>
      </c>
      <c r="K23" s="20">
        <v>0.88</v>
      </c>
      <c r="L23" s="18">
        <v>0.88</v>
      </c>
      <c r="M23" s="18">
        <v>0.89</v>
      </c>
      <c r="N23" s="18">
        <v>0.9</v>
      </c>
      <c r="O23" s="35">
        <v>0.92</v>
      </c>
      <c r="P23" s="18">
        <v>0.95</v>
      </c>
      <c r="Q23" s="18">
        <v>81</v>
      </c>
    </row>
    <row r="24" spans="2:17" ht="18" x14ac:dyDescent="0.45">
      <c r="B24" s="21">
        <v>0.83</v>
      </c>
      <c r="C24" s="21">
        <v>0.83</v>
      </c>
      <c r="D24" s="21">
        <v>0.83</v>
      </c>
      <c r="E24" s="21">
        <v>0.83</v>
      </c>
      <c r="F24" s="21">
        <v>0.83</v>
      </c>
      <c r="G24" s="21">
        <v>0.83</v>
      </c>
      <c r="H24" s="21">
        <v>0.84</v>
      </c>
      <c r="I24" s="23">
        <v>0.84</v>
      </c>
      <c r="J24" s="21">
        <v>0.84</v>
      </c>
      <c r="K24" s="23">
        <v>0.85</v>
      </c>
      <c r="L24" s="21">
        <v>0.85</v>
      </c>
      <c r="M24" s="21">
        <v>0.86</v>
      </c>
      <c r="N24" s="21">
        <v>0.87</v>
      </c>
      <c r="O24" s="32">
        <v>0.89</v>
      </c>
      <c r="P24" s="21">
        <v>0.93</v>
      </c>
      <c r="Q24" s="21">
        <v>80</v>
      </c>
    </row>
    <row r="25" spans="2:17" ht="18" x14ac:dyDescent="0.45">
      <c r="B25" s="17">
        <v>0.79</v>
      </c>
      <c r="C25" s="17">
        <v>0.8</v>
      </c>
      <c r="D25" s="17">
        <v>0.8</v>
      </c>
      <c r="E25" s="17">
        <v>0.8</v>
      </c>
      <c r="F25" s="17">
        <v>0.8</v>
      </c>
      <c r="G25" s="17">
        <v>0.8</v>
      </c>
      <c r="H25" s="17">
        <v>0.8</v>
      </c>
      <c r="I25" s="19">
        <v>0.81</v>
      </c>
      <c r="J25" s="17">
        <v>0.81</v>
      </c>
      <c r="K25" s="19">
        <v>0.81</v>
      </c>
      <c r="L25" s="17">
        <v>0.82</v>
      </c>
      <c r="M25" s="17">
        <v>0.82</v>
      </c>
      <c r="N25" s="17">
        <v>0.84</v>
      </c>
      <c r="O25" s="34">
        <v>0.86</v>
      </c>
      <c r="P25" s="17">
        <v>0.91</v>
      </c>
      <c r="Q25" s="17">
        <v>79</v>
      </c>
    </row>
    <row r="26" spans="2:17" ht="18" x14ac:dyDescent="0.45">
      <c r="B26" s="18">
        <v>0.76</v>
      </c>
      <c r="C26" s="18">
        <v>0.76</v>
      </c>
      <c r="D26" s="18">
        <v>0.76</v>
      </c>
      <c r="E26" s="18">
        <v>0.76</v>
      </c>
      <c r="F26" s="18">
        <v>0.76</v>
      </c>
      <c r="G26" s="18">
        <v>0.77</v>
      </c>
      <c r="H26" s="18">
        <v>0.77</v>
      </c>
      <c r="I26" s="20">
        <v>0.77</v>
      </c>
      <c r="J26" s="18">
        <v>0.78</v>
      </c>
      <c r="K26" s="20">
        <v>0.78</v>
      </c>
      <c r="L26" s="18">
        <v>0.79</v>
      </c>
      <c r="M26" s="18">
        <v>0.79</v>
      </c>
      <c r="N26" s="18">
        <v>0.81</v>
      </c>
      <c r="O26" s="35">
        <v>0.83</v>
      </c>
      <c r="P26" s="18">
        <v>0.88</v>
      </c>
      <c r="Q26" s="18">
        <v>78</v>
      </c>
    </row>
    <row r="27" spans="2:17" ht="18" x14ac:dyDescent="0.45">
      <c r="B27" s="18">
        <v>0.73</v>
      </c>
      <c r="C27" s="18">
        <v>0.73</v>
      </c>
      <c r="D27" s="18">
        <v>0.73</v>
      </c>
      <c r="E27" s="18">
        <v>0.73</v>
      </c>
      <c r="F27" s="18">
        <v>0.73</v>
      </c>
      <c r="G27" s="18">
        <v>0.73</v>
      </c>
      <c r="H27" s="18">
        <v>0.74</v>
      </c>
      <c r="I27" s="20">
        <v>0.74</v>
      </c>
      <c r="J27" s="18">
        <v>0.74</v>
      </c>
      <c r="K27" s="20">
        <v>0.75</v>
      </c>
      <c r="L27" s="18">
        <v>0.75</v>
      </c>
      <c r="M27" s="18">
        <v>0.76</v>
      </c>
      <c r="N27" s="18">
        <v>0.77</v>
      </c>
      <c r="O27" s="35">
        <v>0.8</v>
      </c>
      <c r="P27" s="18">
        <v>0.86</v>
      </c>
      <c r="Q27" s="18">
        <v>77</v>
      </c>
    </row>
    <row r="28" spans="2:17" ht="18" x14ac:dyDescent="0.45">
      <c r="B28" s="18">
        <v>0.7</v>
      </c>
      <c r="C28" s="18">
        <v>0.7</v>
      </c>
      <c r="D28" s="18">
        <v>0.7</v>
      </c>
      <c r="E28" s="18">
        <v>0.7</v>
      </c>
      <c r="F28" s="18">
        <v>0.7</v>
      </c>
      <c r="G28" s="18">
        <v>0.7</v>
      </c>
      <c r="H28" s="18">
        <v>0.7</v>
      </c>
      <c r="I28" s="20">
        <v>0.71</v>
      </c>
      <c r="J28" s="18">
        <v>0.71</v>
      </c>
      <c r="K28" s="20">
        <v>0.72</v>
      </c>
      <c r="L28" s="18">
        <v>0.72</v>
      </c>
      <c r="M28" s="18">
        <v>0.73</v>
      </c>
      <c r="N28" s="18">
        <v>0.74</v>
      </c>
      <c r="O28" s="35">
        <v>0.77</v>
      </c>
      <c r="P28" s="18">
        <v>0.83</v>
      </c>
      <c r="Q28" s="18">
        <v>76</v>
      </c>
    </row>
    <row r="29" spans="2:17" ht="18" x14ac:dyDescent="0.45">
      <c r="B29" s="21">
        <v>0.66</v>
      </c>
      <c r="C29" s="21">
        <v>0.67</v>
      </c>
      <c r="D29" s="21">
        <v>0.67</v>
      </c>
      <c r="E29" s="21">
        <v>0.67</v>
      </c>
      <c r="F29" s="21">
        <v>0.67</v>
      </c>
      <c r="G29" s="21">
        <v>0.67</v>
      </c>
      <c r="H29" s="21">
        <v>0.67</v>
      </c>
      <c r="I29" s="23">
        <v>0.68</v>
      </c>
      <c r="J29" s="21">
        <v>0.68</v>
      </c>
      <c r="K29" s="23">
        <v>0.69</v>
      </c>
      <c r="L29" s="21">
        <v>0.69</v>
      </c>
      <c r="M29" s="21">
        <v>0.7</v>
      </c>
      <c r="N29" s="21">
        <v>0.71</v>
      </c>
      <c r="O29" s="32">
        <v>0.74</v>
      </c>
      <c r="P29" s="21">
        <v>0.81</v>
      </c>
      <c r="Q29" s="21">
        <v>75</v>
      </c>
    </row>
    <row r="30" spans="2:17" ht="18" x14ac:dyDescent="0.45">
      <c r="B30" s="17">
        <v>0.63</v>
      </c>
      <c r="C30" s="17">
        <v>0.64</v>
      </c>
      <c r="D30" s="17">
        <v>0.64</v>
      </c>
      <c r="E30" s="17">
        <v>0.64</v>
      </c>
      <c r="F30" s="17">
        <v>0.64</v>
      </c>
      <c r="G30" s="17">
        <v>0.64</v>
      </c>
      <c r="H30" s="17">
        <v>0.64</v>
      </c>
      <c r="I30" s="19">
        <v>0.65</v>
      </c>
      <c r="J30" s="17">
        <v>0.65</v>
      </c>
      <c r="K30" s="19">
        <v>0.65</v>
      </c>
      <c r="L30" s="17">
        <v>0.67</v>
      </c>
      <c r="M30" s="17">
        <v>0.67</v>
      </c>
      <c r="N30" s="17">
        <v>0.68</v>
      </c>
      <c r="O30" s="34">
        <v>0.71</v>
      </c>
      <c r="P30" s="17">
        <v>0.78</v>
      </c>
      <c r="Q30" s="17">
        <v>74</v>
      </c>
    </row>
    <row r="31" spans="2:17" ht="18" x14ac:dyDescent="0.45">
      <c r="B31" s="18">
        <v>0.6</v>
      </c>
      <c r="C31" s="18">
        <v>0.61</v>
      </c>
      <c r="D31" s="18">
        <v>0.61</v>
      </c>
      <c r="E31" s="18">
        <v>0.61</v>
      </c>
      <c r="F31" s="18">
        <v>0.61</v>
      </c>
      <c r="G31" s="18">
        <v>0.61</v>
      </c>
      <c r="H31" s="18">
        <v>0.61</v>
      </c>
      <c r="I31" s="20">
        <v>0.62</v>
      </c>
      <c r="J31" s="18">
        <v>0.62</v>
      </c>
      <c r="K31" s="20">
        <v>0.62</v>
      </c>
      <c r="L31" s="18">
        <v>0.63</v>
      </c>
      <c r="M31" s="18">
        <v>0.64</v>
      </c>
      <c r="N31" s="18">
        <v>0.65</v>
      </c>
      <c r="O31" s="35">
        <v>0.68</v>
      </c>
      <c r="P31" s="18">
        <v>0.75</v>
      </c>
      <c r="Q31" s="18">
        <v>73</v>
      </c>
    </row>
    <row r="32" spans="2:17" ht="18" x14ac:dyDescent="0.45">
      <c r="B32" s="18">
        <v>0.56999999999999995</v>
      </c>
      <c r="C32" s="18">
        <v>0.57999999999999996</v>
      </c>
      <c r="D32" s="18">
        <v>0.57999999999999996</v>
      </c>
      <c r="E32" s="18">
        <v>0.57999999999999996</v>
      </c>
      <c r="F32" s="18">
        <v>0.57999999999999996</v>
      </c>
      <c r="G32" s="18">
        <v>0.57999999999999996</v>
      </c>
      <c r="H32" s="18">
        <v>0.57999999999999996</v>
      </c>
      <c r="I32" s="20">
        <v>0.59</v>
      </c>
      <c r="J32" s="18">
        <v>0.59</v>
      </c>
      <c r="K32" s="20">
        <v>0.59</v>
      </c>
      <c r="L32" s="18">
        <v>0.6</v>
      </c>
      <c r="M32" s="18">
        <v>0.61</v>
      </c>
      <c r="N32" s="18">
        <v>0.62</v>
      </c>
      <c r="O32" s="35">
        <v>0.65</v>
      </c>
      <c r="P32" s="18">
        <v>0.73</v>
      </c>
      <c r="Q32" s="18">
        <v>72</v>
      </c>
    </row>
    <row r="33" spans="2:17" ht="18" x14ac:dyDescent="0.45">
      <c r="B33" s="18">
        <v>0.54</v>
      </c>
      <c r="C33" s="18">
        <v>0.55000000000000004</v>
      </c>
      <c r="D33" s="18">
        <v>0.55000000000000004</v>
      </c>
      <c r="E33" s="18">
        <v>0.55000000000000004</v>
      </c>
      <c r="F33" s="18">
        <v>0.55000000000000004</v>
      </c>
      <c r="G33" s="18">
        <v>0.55000000000000004</v>
      </c>
      <c r="H33" s="18">
        <v>0.55000000000000004</v>
      </c>
      <c r="I33" s="20">
        <v>0.56000000000000005</v>
      </c>
      <c r="J33" s="18">
        <v>0.56000000000000005</v>
      </c>
      <c r="K33" s="20">
        <v>0.56999999999999995</v>
      </c>
      <c r="L33" s="18">
        <v>0.56999999999999995</v>
      </c>
      <c r="M33" s="18">
        <v>0.57999999999999996</v>
      </c>
      <c r="N33" s="18">
        <v>0.59</v>
      </c>
      <c r="O33" s="35">
        <v>0.62</v>
      </c>
      <c r="P33" s="18">
        <v>0.7</v>
      </c>
      <c r="Q33" s="18">
        <v>71</v>
      </c>
    </row>
    <row r="34" spans="2:17" ht="18" x14ac:dyDescent="0.45">
      <c r="B34" s="21">
        <v>0.52</v>
      </c>
      <c r="C34" s="21">
        <v>0.52</v>
      </c>
      <c r="D34" s="21">
        <v>0.52</v>
      </c>
      <c r="E34" s="21">
        <v>0.52</v>
      </c>
      <c r="F34" s="21">
        <v>0.52</v>
      </c>
      <c r="G34" s="21">
        <v>0.52</v>
      </c>
      <c r="H34" s="21">
        <v>0.52</v>
      </c>
      <c r="I34" s="23">
        <v>0.53</v>
      </c>
      <c r="J34" s="21">
        <v>0.53</v>
      </c>
      <c r="K34" s="23">
        <v>0.54</v>
      </c>
      <c r="L34" s="21">
        <v>0.54</v>
      </c>
      <c r="M34" s="21">
        <v>0.55000000000000004</v>
      </c>
      <c r="N34" s="21">
        <v>0.56000000000000005</v>
      </c>
      <c r="O34" s="32">
        <v>0.59</v>
      </c>
      <c r="P34" s="21">
        <v>0.67</v>
      </c>
      <c r="Q34" s="21">
        <v>70</v>
      </c>
    </row>
    <row r="35" spans="2:17" ht="18" x14ac:dyDescent="0.45">
      <c r="B35" s="17">
        <v>0.49</v>
      </c>
      <c r="C35" s="17">
        <v>0.49</v>
      </c>
      <c r="D35" s="17">
        <v>0.49</v>
      </c>
      <c r="E35" s="17">
        <v>0.49</v>
      </c>
      <c r="F35" s="17">
        <v>0.49</v>
      </c>
      <c r="G35" s="17">
        <v>0.49</v>
      </c>
      <c r="H35" s="17">
        <v>0.5</v>
      </c>
      <c r="I35" s="19">
        <v>0.5</v>
      </c>
      <c r="J35" s="17">
        <v>0.5</v>
      </c>
      <c r="K35" s="19">
        <v>0.51</v>
      </c>
      <c r="L35" s="17">
        <v>0.51</v>
      </c>
      <c r="M35" s="17">
        <v>0.52</v>
      </c>
      <c r="N35" s="17">
        <v>0.53</v>
      </c>
      <c r="O35" s="34">
        <v>0.56000000000000005</v>
      </c>
      <c r="P35" s="17">
        <v>0.64</v>
      </c>
      <c r="Q35" s="17">
        <v>69</v>
      </c>
    </row>
    <row r="36" spans="2:17" ht="18" x14ac:dyDescent="0.45">
      <c r="B36" s="18">
        <v>0.46</v>
      </c>
      <c r="C36" s="18">
        <v>0.46</v>
      </c>
      <c r="D36" s="18">
        <v>0.46</v>
      </c>
      <c r="E36" s="18">
        <v>0.46</v>
      </c>
      <c r="F36" s="18">
        <v>0.46</v>
      </c>
      <c r="G36" s="18">
        <v>0.47</v>
      </c>
      <c r="H36" s="18">
        <v>0.47</v>
      </c>
      <c r="I36" s="20">
        <v>0.47</v>
      </c>
      <c r="J36" s="18">
        <v>0.48</v>
      </c>
      <c r="K36" s="20">
        <v>0.48</v>
      </c>
      <c r="L36" s="18">
        <v>0.48</v>
      </c>
      <c r="M36" s="18">
        <v>0.49</v>
      </c>
      <c r="N36" s="18">
        <v>0.5</v>
      </c>
      <c r="O36" s="35">
        <v>0.53</v>
      </c>
      <c r="P36" s="18">
        <v>0.61</v>
      </c>
      <c r="Q36" s="18">
        <v>68</v>
      </c>
    </row>
    <row r="37" spans="2:17" ht="18" x14ac:dyDescent="0.45">
      <c r="B37" s="18">
        <v>0.43</v>
      </c>
      <c r="C37" s="18">
        <v>0.43</v>
      </c>
      <c r="D37" s="18">
        <v>0.43</v>
      </c>
      <c r="E37" s="18">
        <v>0.43</v>
      </c>
      <c r="F37" s="18">
        <v>0.44</v>
      </c>
      <c r="G37" s="18">
        <v>0.44</v>
      </c>
      <c r="H37" s="18">
        <v>0.44</v>
      </c>
      <c r="I37" s="20">
        <v>0.44</v>
      </c>
      <c r="J37" s="18">
        <v>0.45</v>
      </c>
      <c r="K37" s="20">
        <v>0.45</v>
      </c>
      <c r="L37" s="18">
        <v>0.45</v>
      </c>
      <c r="M37" s="18">
        <v>0.46</v>
      </c>
      <c r="N37" s="18">
        <v>0.47</v>
      </c>
      <c r="O37" s="35">
        <v>0.5</v>
      </c>
      <c r="P37" s="18">
        <v>0.57999999999999996</v>
      </c>
      <c r="Q37" s="18">
        <v>67</v>
      </c>
    </row>
    <row r="38" spans="2:17" ht="18" x14ac:dyDescent="0.45">
      <c r="B38" s="18">
        <v>0.4</v>
      </c>
      <c r="C38" s="18">
        <v>0.41</v>
      </c>
      <c r="D38" s="18">
        <v>0.41</v>
      </c>
      <c r="E38" s="18">
        <v>0.41</v>
      </c>
      <c r="F38" s="18">
        <v>0.41</v>
      </c>
      <c r="G38" s="18">
        <v>0.41</v>
      </c>
      <c r="H38" s="18">
        <v>0.41</v>
      </c>
      <c r="I38" s="20">
        <v>0.42</v>
      </c>
      <c r="J38" s="18">
        <v>0.42</v>
      </c>
      <c r="K38" s="20">
        <v>0.42</v>
      </c>
      <c r="L38" s="18">
        <v>0.43</v>
      </c>
      <c r="M38" s="18">
        <v>0.43</v>
      </c>
      <c r="N38" s="18">
        <v>0.45</v>
      </c>
      <c r="O38" s="35">
        <v>0.47</v>
      </c>
      <c r="P38" s="18">
        <v>0.55000000000000004</v>
      </c>
      <c r="Q38" s="18">
        <v>66</v>
      </c>
    </row>
    <row r="39" spans="2:17" ht="18" x14ac:dyDescent="0.45">
      <c r="B39" s="21">
        <v>0.38</v>
      </c>
      <c r="C39" s="21">
        <v>0.38</v>
      </c>
      <c r="D39" s="21">
        <v>0.38</v>
      </c>
      <c r="E39" s="21">
        <v>0.38</v>
      </c>
      <c r="F39" s="21">
        <v>0.38</v>
      </c>
      <c r="G39" s="21">
        <v>0.38</v>
      </c>
      <c r="H39" s="21">
        <v>0.38</v>
      </c>
      <c r="I39" s="23">
        <v>0.39</v>
      </c>
      <c r="J39" s="21">
        <v>0.39</v>
      </c>
      <c r="K39" s="23">
        <v>0.39</v>
      </c>
      <c r="L39" s="21">
        <v>0.4</v>
      </c>
      <c r="M39" s="21">
        <v>0.4</v>
      </c>
      <c r="N39" s="21">
        <v>0.42</v>
      </c>
      <c r="O39" s="32">
        <v>0.44</v>
      </c>
      <c r="P39" s="21">
        <v>0.51</v>
      </c>
      <c r="Q39" s="21">
        <v>65</v>
      </c>
    </row>
    <row r="40" spans="2:17" ht="18" x14ac:dyDescent="0.45">
      <c r="B40" s="17">
        <v>0.35</v>
      </c>
      <c r="C40" s="17">
        <v>0.35</v>
      </c>
      <c r="D40" s="17">
        <v>0.35</v>
      </c>
      <c r="E40" s="17">
        <v>0.35</v>
      </c>
      <c r="F40" s="17">
        <v>0.35</v>
      </c>
      <c r="G40" s="17">
        <v>0.36</v>
      </c>
      <c r="H40" s="17">
        <v>0.36</v>
      </c>
      <c r="I40" s="19">
        <v>0.36</v>
      </c>
      <c r="J40" s="17">
        <v>0.36</v>
      </c>
      <c r="K40" s="19">
        <v>0.37</v>
      </c>
      <c r="L40" s="17">
        <v>0.37</v>
      </c>
      <c r="M40" s="17">
        <v>0.38</v>
      </c>
      <c r="N40" s="17">
        <v>0.39</v>
      </c>
      <c r="O40" s="34">
        <v>0.41</v>
      </c>
      <c r="P40" s="17">
        <v>0.48</v>
      </c>
      <c r="Q40" s="17">
        <v>64</v>
      </c>
    </row>
    <row r="41" spans="2:17" ht="18" x14ac:dyDescent="0.45">
      <c r="B41" s="18">
        <v>0.32</v>
      </c>
      <c r="C41" s="18">
        <v>0.33</v>
      </c>
      <c r="D41" s="18">
        <v>0.33</v>
      </c>
      <c r="E41" s="18">
        <v>0.33</v>
      </c>
      <c r="F41" s="18">
        <v>0.33</v>
      </c>
      <c r="G41" s="18">
        <v>0.33</v>
      </c>
      <c r="H41" s="18">
        <v>0.33</v>
      </c>
      <c r="I41" s="20">
        <v>0.33</v>
      </c>
      <c r="J41" s="18">
        <v>0.34</v>
      </c>
      <c r="K41" s="20">
        <v>0.34</v>
      </c>
      <c r="L41" s="18">
        <v>0.34</v>
      </c>
      <c r="M41" s="18">
        <v>0.35</v>
      </c>
      <c r="N41" s="18">
        <v>0.36</v>
      </c>
      <c r="O41" s="35">
        <v>0.38</v>
      </c>
      <c r="P41" s="18">
        <v>0.45</v>
      </c>
      <c r="Q41" s="18">
        <v>63</v>
      </c>
    </row>
    <row r="42" spans="2:17" ht="18" x14ac:dyDescent="0.45">
      <c r="B42" s="18">
        <v>0.3</v>
      </c>
      <c r="C42" s="18">
        <v>0.3</v>
      </c>
      <c r="D42" s="18">
        <v>0.3</v>
      </c>
      <c r="E42" s="18">
        <v>0.3</v>
      </c>
      <c r="F42" s="18">
        <v>0.3</v>
      </c>
      <c r="G42" s="18">
        <v>0.3</v>
      </c>
      <c r="H42" s="18">
        <v>0.3</v>
      </c>
      <c r="I42" s="20">
        <v>0.31</v>
      </c>
      <c r="J42" s="18">
        <v>0.31</v>
      </c>
      <c r="K42" s="20">
        <v>0.31</v>
      </c>
      <c r="L42" s="18">
        <v>0.32</v>
      </c>
      <c r="M42" s="18">
        <v>0.32</v>
      </c>
      <c r="N42" s="18">
        <v>0.33</v>
      </c>
      <c r="O42" s="35">
        <v>0.35</v>
      </c>
      <c r="P42" s="18">
        <v>0.41</v>
      </c>
      <c r="Q42" s="18">
        <v>62</v>
      </c>
    </row>
    <row r="43" spans="2:17" ht="18" x14ac:dyDescent="0.45">
      <c r="B43" s="18">
        <v>0.28000000000000003</v>
      </c>
      <c r="C43" s="18">
        <v>0.28000000000000003</v>
      </c>
      <c r="D43" s="18">
        <v>0.28000000000000003</v>
      </c>
      <c r="E43" s="18">
        <v>0.28000000000000003</v>
      </c>
      <c r="F43" s="18">
        <v>0.28000000000000003</v>
      </c>
      <c r="G43" s="18">
        <v>0.28000000000000003</v>
      </c>
      <c r="H43" s="18">
        <v>0.28000000000000003</v>
      </c>
      <c r="I43" s="20">
        <v>0.28000000000000003</v>
      </c>
      <c r="J43" s="18">
        <v>0.28000000000000003</v>
      </c>
      <c r="K43" s="20">
        <v>0.28000000000000003</v>
      </c>
      <c r="L43" s="18">
        <v>0.28999999999999998</v>
      </c>
      <c r="M43" s="18">
        <v>0.3</v>
      </c>
      <c r="N43" s="18">
        <v>0.3</v>
      </c>
      <c r="O43" s="35">
        <v>0.3</v>
      </c>
      <c r="P43" s="18">
        <v>0.38</v>
      </c>
      <c r="Q43" s="18">
        <v>61</v>
      </c>
    </row>
    <row r="44" spans="2:17" ht="18" x14ac:dyDescent="0.45">
      <c r="B44" s="21">
        <v>0.25</v>
      </c>
      <c r="C44" s="21">
        <v>0.25</v>
      </c>
      <c r="D44" s="21">
        <v>0.25</v>
      </c>
      <c r="E44" s="21">
        <v>0.25</v>
      </c>
      <c r="F44" s="21">
        <v>0.25</v>
      </c>
      <c r="G44" s="21">
        <v>0.25</v>
      </c>
      <c r="H44" s="21">
        <v>0.25</v>
      </c>
      <c r="I44" s="23">
        <v>0.25</v>
      </c>
      <c r="J44" s="21">
        <v>0.25</v>
      </c>
      <c r="K44" s="23">
        <v>0.25</v>
      </c>
      <c r="L44" s="21">
        <v>0.25</v>
      </c>
      <c r="M44" s="21">
        <v>0.25</v>
      </c>
      <c r="N44" s="21">
        <v>0.28000000000000003</v>
      </c>
      <c r="O44" s="32">
        <v>0.28000000000000003</v>
      </c>
      <c r="P44" s="21">
        <v>0.34</v>
      </c>
      <c r="Q44" s="21">
        <v>60</v>
      </c>
    </row>
    <row r="45" spans="2:17" ht="18" x14ac:dyDescent="0.45">
      <c r="B45" s="17">
        <v>0.23</v>
      </c>
      <c r="C45" s="17">
        <v>0.23</v>
      </c>
      <c r="D45" s="17">
        <v>0.23</v>
      </c>
      <c r="E45" s="17">
        <v>0.23</v>
      </c>
      <c r="F45" s="17">
        <v>0.23</v>
      </c>
      <c r="G45" s="17">
        <v>0.23</v>
      </c>
      <c r="H45" s="17">
        <v>0.23</v>
      </c>
      <c r="I45" s="19">
        <v>0.23</v>
      </c>
      <c r="J45" s="17">
        <v>0.23</v>
      </c>
      <c r="K45" s="19">
        <v>0.23</v>
      </c>
      <c r="L45" s="17">
        <v>0.23</v>
      </c>
      <c r="M45" s="17">
        <v>0.23</v>
      </c>
      <c r="N45" s="17">
        <v>0.25</v>
      </c>
      <c r="O45" s="34">
        <v>0.27</v>
      </c>
      <c r="P45" s="17">
        <v>0.31</v>
      </c>
      <c r="Q45" s="17">
        <v>59</v>
      </c>
    </row>
    <row r="46" spans="2:17" ht="18" x14ac:dyDescent="0.45">
      <c r="B46" s="18">
        <v>0.2</v>
      </c>
      <c r="C46" s="18">
        <v>0.2</v>
      </c>
      <c r="D46" s="18">
        <v>0.2</v>
      </c>
      <c r="E46" s="18">
        <v>0.2</v>
      </c>
      <c r="F46" s="18">
        <v>0.2</v>
      </c>
      <c r="G46" s="18">
        <v>0.2</v>
      </c>
      <c r="H46" s="18">
        <v>0.2</v>
      </c>
      <c r="I46" s="20">
        <v>0.2</v>
      </c>
      <c r="J46" s="18">
        <v>0.2</v>
      </c>
      <c r="K46" s="20">
        <v>0.2</v>
      </c>
      <c r="L46" s="18">
        <v>0.2</v>
      </c>
      <c r="M46" s="18">
        <v>0.2</v>
      </c>
      <c r="N46" s="18">
        <v>0.23</v>
      </c>
      <c r="O46" s="35">
        <v>0.25</v>
      </c>
      <c r="P46" s="18">
        <v>0.3</v>
      </c>
      <c r="Q46" s="18">
        <v>58</v>
      </c>
    </row>
    <row r="47" spans="2:17" ht="18" x14ac:dyDescent="0.45">
      <c r="B47" s="18">
        <v>0.18</v>
      </c>
      <c r="C47" s="18">
        <v>0.18</v>
      </c>
      <c r="D47" s="18">
        <v>0.18</v>
      </c>
      <c r="E47" s="18">
        <v>0.18</v>
      </c>
      <c r="F47" s="18">
        <v>0.18</v>
      </c>
      <c r="G47" s="18">
        <v>0.18</v>
      </c>
      <c r="H47" s="18">
        <v>0.18</v>
      </c>
      <c r="I47" s="20">
        <v>0.18</v>
      </c>
      <c r="J47" s="18">
        <v>0.18</v>
      </c>
      <c r="K47" s="20">
        <v>0.18</v>
      </c>
      <c r="L47" s="18">
        <v>0.18</v>
      </c>
      <c r="M47" s="18">
        <v>0.18</v>
      </c>
      <c r="N47" s="18">
        <v>0.18</v>
      </c>
      <c r="O47" s="35">
        <v>0.2</v>
      </c>
      <c r="P47" s="18">
        <v>0.25</v>
      </c>
      <c r="Q47" s="18">
        <v>57</v>
      </c>
    </row>
    <row r="48" spans="2:17" ht="18" x14ac:dyDescent="0.45">
      <c r="B48" s="18">
        <v>0.15</v>
      </c>
      <c r="C48" s="18">
        <v>0.15</v>
      </c>
      <c r="D48" s="18">
        <v>0.15</v>
      </c>
      <c r="E48" s="18">
        <v>0.15</v>
      </c>
      <c r="F48" s="18">
        <v>0.15</v>
      </c>
      <c r="G48" s="18">
        <v>0.15</v>
      </c>
      <c r="H48" s="18">
        <v>0.15</v>
      </c>
      <c r="I48" s="20">
        <v>0.15</v>
      </c>
      <c r="J48" s="18">
        <v>0.15</v>
      </c>
      <c r="K48" s="20">
        <v>0.15</v>
      </c>
      <c r="L48" s="18">
        <v>0.15</v>
      </c>
      <c r="M48" s="18">
        <v>0.15</v>
      </c>
      <c r="N48" s="18">
        <v>0.16</v>
      </c>
      <c r="O48" s="35">
        <v>0.18</v>
      </c>
      <c r="P48" s="18">
        <v>0.2</v>
      </c>
      <c r="Q48" s="18">
        <v>56</v>
      </c>
    </row>
    <row r="49" spans="2:17" ht="18" x14ac:dyDescent="0.45">
      <c r="B49" s="21">
        <v>0.13</v>
      </c>
      <c r="C49" s="21">
        <v>0.13</v>
      </c>
      <c r="D49" s="21">
        <v>0.13</v>
      </c>
      <c r="E49" s="21">
        <v>0.13</v>
      </c>
      <c r="F49" s="21">
        <v>0.13</v>
      </c>
      <c r="G49" s="21">
        <v>0.13</v>
      </c>
      <c r="H49" s="21">
        <v>0.13</v>
      </c>
      <c r="I49" s="23">
        <v>0.13</v>
      </c>
      <c r="J49" s="21">
        <v>0.13</v>
      </c>
      <c r="K49" s="23">
        <v>0.13</v>
      </c>
      <c r="L49" s="21">
        <v>0.13</v>
      </c>
      <c r="M49" s="21">
        <v>0.13</v>
      </c>
      <c r="N49" s="21">
        <v>0.13</v>
      </c>
      <c r="O49" s="32">
        <v>0.15</v>
      </c>
      <c r="P49" s="21">
        <v>0.18</v>
      </c>
      <c r="Q49" s="21">
        <v>55</v>
      </c>
    </row>
    <row r="50" spans="2:17" ht="18" x14ac:dyDescent="0.45">
      <c r="B50" s="17">
        <v>0.1</v>
      </c>
      <c r="C50" s="17">
        <v>0.1</v>
      </c>
      <c r="D50" s="17">
        <v>0.1</v>
      </c>
      <c r="E50" s="17">
        <v>0.1</v>
      </c>
      <c r="F50" s="17">
        <v>0.1</v>
      </c>
      <c r="G50" s="17">
        <v>0.1</v>
      </c>
      <c r="H50" s="17">
        <v>0.1</v>
      </c>
      <c r="I50" s="19">
        <v>0.1</v>
      </c>
      <c r="J50" s="17">
        <v>0.1</v>
      </c>
      <c r="K50" s="19">
        <v>0.1</v>
      </c>
      <c r="L50" s="17">
        <v>0.1</v>
      </c>
      <c r="M50" s="17">
        <v>0.1</v>
      </c>
      <c r="N50" s="17">
        <v>0.1</v>
      </c>
      <c r="O50" s="34">
        <v>0.13</v>
      </c>
      <c r="P50" s="17">
        <v>0.15</v>
      </c>
      <c r="Q50" s="17">
        <v>54</v>
      </c>
    </row>
    <row r="51" spans="2:17" ht="18" x14ac:dyDescent="0.45">
      <c r="B51" s="18">
        <v>0.08</v>
      </c>
      <c r="C51" s="18">
        <v>0.08</v>
      </c>
      <c r="D51" s="18">
        <v>0.08</v>
      </c>
      <c r="E51" s="18">
        <v>0.08</v>
      </c>
      <c r="F51" s="18">
        <v>0.08</v>
      </c>
      <c r="G51" s="18">
        <v>0.08</v>
      </c>
      <c r="H51" s="18">
        <v>0.08</v>
      </c>
      <c r="I51" s="20">
        <v>0.08</v>
      </c>
      <c r="J51" s="18">
        <v>0.08</v>
      </c>
      <c r="K51" s="20">
        <v>0.08</v>
      </c>
      <c r="L51" s="18">
        <v>0.08</v>
      </c>
      <c r="M51" s="18">
        <v>0.08</v>
      </c>
      <c r="N51" s="18">
        <v>0.08</v>
      </c>
      <c r="O51" s="35">
        <v>0.1</v>
      </c>
      <c r="P51" s="18">
        <v>0.1</v>
      </c>
      <c r="Q51" s="18">
        <v>53</v>
      </c>
    </row>
    <row r="52" spans="2:17" ht="18" x14ac:dyDescent="0.45">
      <c r="B52" s="18">
        <v>0.05</v>
      </c>
      <c r="C52" s="18">
        <v>0.05</v>
      </c>
      <c r="D52" s="18">
        <v>0.05</v>
      </c>
      <c r="E52" s="18">
        <v>0.05</v>
      </c>
      <c r="F52" s="18">
        <v>0.05</v>
      </c>
      <c r="G52" s="18">
        <v>0.05</v>
      </c>
      <c r="H52" s="18">
        <v>0.05</v>
      </c>
      <c r="I52" s="20">
        <v>0.05</v>
      </c>
      <c r="J52" s="18">
        <v>0.05</v>
      </c>
      <c r="K52" s="20">
        <v>0.05</v>
      </c>
      <c r="L52" s="18">
        <v>0.05</v>
      </c>
      <c r="M52" s="18">
        <v>0.05</v>
      </c>
      <c r="N52" s="18">
        <v>0.05</v>
      </c>
      <c r="O52" s="35">
        <v>0.05</v>
      </c>
      <c r="P52" s="18">
        <v>0.08</v>
      </c>
      <c r="Q52" s="18">
        <v>52</v>
      </c>
    </row>
    <row r="53" spans="2:17" ht="18" x14ac:dyDescent="0.45">
      <c r="B53" s="18">
        <v>0.03</v>
      </c>
      <c r="C53" s="18">
        <v>0.03</v>
      </c>
      <c r="D53" s="18">
        <v>0.03</v>
      </c>
      <c r="E53" s="18">
        <v>0.03</v>
      </c>
      <c r="F53" s="18">
        <v>0.03</v>
      </c>
      <c r="G53" s="18">
        <v>0.03</v>
      </c>
      <c r="H53" s="18">
        <v>0.03</v>
      </c>
      <c r="I53" s="20">
        <v>0.03</v>
      </c>
      <c r="J53" s="18">
        <v>0.03</v>
      </c>
      <c r="K53" s="20">
        <v>0.03</v>
      </c>
      <c r="L53" s="18">
        <v>0.03</v>
      </c>
      <c r="M53" s="18">
        <v>0.03</v>
      </c>
      <c r="N53" s="18">
        <v>0.03</v>
      </c>
      <c r="O53" s="35">
        <v>0.03</v>
      </c>
      <c r="P53" s="18">
        <v>0.05</v>
      </c>
      <c r="Q53" s="18">
        <v>51</v>
      </c>
    </row>
    <row r="54" spans="2:17" ht="18" x14ac:dyDescent="0.45">
      <c r="B54" s="21">
        <v>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3">
        <v>0</v>
      </c>
      <c r="J54" s="21">
        <v>0</v>
      </c>
      <c r="K54" s="23">
        <v>0</v>
      </c>
      <c r="L54" s="21">
        <v>0</v>
      </c>
      <c r="M54" s="21">
        <v>0</v>
      </c>
      <c r="N54" s="21">
        <v>0</v>
      </c>
      <c r="O54" s="32">
        <v>0</v>
      </c>
      <c r="P54" s="21">
        <v>0</v>
      </c>
      <c r="Q54" s="21">
        <v>50</v>
      </c>
    </row>
  </sheetData>
  <sheetProtection algorithmName="SHA-512" hashValue="5ItY3/FXhnoFDLL7GJWNv938D6xlIaJdqxHeEjomF8Sasx4HwNKKfW+TC5sJk8TdpXIOovZQZR5u4XHhJS4MeA==" saltValue="9Zt2SEfODRXQn53NT93sc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6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3"/>
    <col min="15" max="15" width="9.125" style="37"/>
    <col min="16" max="16" width="9.125" style="13"/>
    <col min="17" max="17" width="19.25" style="13" bestFit="1" customWidth="1"/>
    <col min="18" max="19" width="9.125" style="13"/>
    <col min="20" max="21" width="0" style="13" hidden="1" customWidth="1"/>
    <col min="22" max="22" width="7" style="13" customWidth="1"/>
    <col min="23" max="36" width="4.375" style="13" customWidth="1"/>
    <col min="37" max="37" width="9.125" style="13"/>
    <col min="38" max="16384" width="9.125" style="1"/>
  </cols>
  <sheetData>
    <row r="1" spans="1:37" s="2" customFormat="1" ht="18" thickBot="1" x14ac:dyDescent="0.45">
      <c r="A1" s="24"/>
      <c r="B1" s="25" t="s">
        <v>29</v>
      </c>
      <c r="C1" s="25" t="s">
        <v>28</v>
      </c>
      <c r="D1" s="25" t="s">
        <v>27</v>
      </c>
      <c r="E1" s="25" t="s">
        <v>26</v>
      </c>
      <c r="F1" s="25" t="s">
        <v>25</v>
      </c>
      <c r="G1" s="25" t="s">
        <v>24</v>
      </c>
      <c r="H1" s="25" t="s">
        <v>23</v>
      </c>
      <c r="I1" s="26" t="s">
        <v>22</v>
      </c>
      <c r="J1" s="24"/>
      <c r="K1" s="24"/>
      <c r="L1" s="24"/>
      <c r="M1" s="24"/>
      <c r="N1" s="24"/>
      <c r="O1" s="27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</row>
    <row r="2" spans="1:37" ht="15" thickBot="1" x14ac:dyDescent="0.25">
      <c r="B2" s="84" t="s">
        <v>17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6"/>
      <c r="Q2" s="87" t="s">
        <v>18</v>
      </c>
      <c r="R2" s="28"/>
      <c r="S2" s="29" t="e">
        <f>پردازش!X8</f>
        <v>#DIV/0!</v>
      </c>
      <c r="V2" s="30" t="e">
        <f>S2*-1</f>
        <v>#DIV/0!</v>
      </c>
    </row>
    <row r="3" spans="1:37" ht="18.75" thickBot="1" x14ac:dyDescent="0.5">
      <c r="B3" s="21">
        <v>67</v>
      </c>
      <c r="C3" s="21">
        <v>43</v>
      </c>
      <c r="D3" s="21">
        <v>30</v>
      </c>
      <c r="E3" s="21">
        <v>23</v>
      </c>
      <c r="F3" s="21">
        <v>18</v>
      </c>
      <c r="G3" s="21">
        <v>15</v>
      </c>
      <c r="H3" s="21">
        <v>12</v>
      </c>
      <c r="I3" s="31">
        <v>10</v>
      </c>
      <c r="J3" s="21">
        <v>9</v>
      </c>
      <c r="K3" s="21">
        <v>8</v>
      </c>
      <c r="L3" s="21">
        <v>7</v>
      </c>
      <c r="M3" s="21">
        <v>6</v>
      </c>
      <c r="N3" s="21">
        <v>5</v>
      </c>
      <c r="O3" s="32">
        <v>4</v>
      </c>
      <c r="P3" s="21">
        <v>3</v>
      </c>
      <c r="Q3" s="88"/>
      <c r="R3" s="28" t="s">
        <v>30</v>
      </c>
      <c r="S3" s="33">
        <f>پردازش!X6</f>
        <v>0</v>
      </c>
    </row>
    <row r="4" spans="1:37" ht="18" x14ac:dyDescent="0.45">
      <c r="B4" s="17">
        <v>2.56</v>
      </c>
      <c r="C4" s="17">
        <v>2.5099999999999998</v>
      </c>
      <c r="D4" s="17">
        <v>2.48</v>
      </c>
      <c r="E4" s="17">
        <v>2.44</v>
      </c>
      <c r="F4" s="17">
        <v>2.39</v>
      </c>
      <c r="G4" s="17">
        <v>2.34</v>
      </c>
      <c r="H4" s="17">
        <v>2.2799999999999998</v>
      </c>
      <c r="I4" s="17">
        <v>2.2000000000000002</v>
      </c>
      <c r="J4" s="17">
        <v>2.13</v>
      </c>
      <c r="K4" s="17">
        <v>2.0699999999999998</v>
      </c>
      <c r="L4" s="17">
        <v>1.99</v>
      </c>
      <c r="M4" s="17">
        <v>1.88</v>
      </c>
      <c r="N4" s="17">
        <v>1.72</v>
      </c>
      <c r="O4" s="34">
        <v>1.49</v>
      </c>
      <c r="P4" s="17">
        <v>1.1599999999999999</v>
      </c>
      <c r="Q4" s="17">
        <v>100</v>
      </c>
      <c r="S4" s="13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3">
        <v>67</v>
      </c>
      <c r="W4" s="13">
        <v>43</v>
      </c>
      <c r="X4" s="13">
        <v>30</v>
      </c>
      <c r="Y4" s="13">
        <v>23</v>
      </c>
      <c r="Z4" s="13">
        <v>18</v>
      </c>
      <c r="AA4" s="13">
        <v>15</v>
      </c>
      <c r="AB4" s="13">
        <v>12</v>
      </c>
      <c r="AC4" s="13">
        <v>10</v>
      </c>
      <c r="AD4" s="13">
        <v>9</v>
      </c>
      <c r="AE4" s="13">
        <v>8</v>
      </c>
      <c r="AF4" s="13">
        <v>7</v>
      </c>
      <c r="AG4" s="13">
        <v>6</v>
      </c>
      <c r="AH4" s="13">
        <v>5</v>
      </c>
      <c r="AI4" s="13">
        <v>4</v>
      </c>
      <c r="AJ4" s="13">
        <v>3</v>
      </c>
    </row>
    <row r="5" spans="1:37" ht="18" x14ac:dyDescent="0.45">
      <c r="B5" s="18">
        <v>2.16</v>
      </c>
      <c r="C5" s="18">
        <v>2.14</v>
      </c>
      <c r="D5" s="18">
        <v>2.12</v>
      </c>
      <c r="E5" s="18">
        <v>2.09</v>
      </c>
      <c r="F5" s="18">
        <v>2.0699999999999998</v>
      </c>
      <c r="G5" s="18">
        <v>2.04</v>
      </c>
      <c r="H5" s="18">
        <v>2.0099999999999998</v>
      </c>
      <c r="I5" s="18">
        <v>1.96</v>
      </c>
      <c r="J5" s="18">
        <v>1.91</v>
      </c>
      <c r="K5" s="18">
        <v>1.88</v>
      </c>
      <c r="L5" s="18">
        <v>1.82</v>
      </c>
      <c r="M5" s="18">
        <v>1.75</v>
      </c>
      <c r="N5" s="18">
        <v>1.64</v>
      </c>
      <c r="O5" s="35">
        <v>1.46</v>
      </c>
      <c r="P5" s="18" t="s">
        <v>7</v>
      </c>
      <c r="Q5" s="18">
        <v>99</v>
      </c>
      <c r="S5" s="36" t="e">
        <f>SUM(V5:AJ5)</f>
        <v>#DIV/0!</v>
      </c>
      <c r="V5" s="13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3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3" t="e">
        <f t="shared" si="0"/>
        <v>#DIV/0!</v>
      </c>
      <c r="Y5" s="13" t="e">
        <f t="shared" si="0"/>
        <v>#DIV/0!</v>
      </c>
      <c r="Z5" s="13" t="e">
        <f t="shared" si="0"/>
        <v>#DIV/0!</v>
      </c>
      <c r="AA5" s="13" t="e">
        <f t="shared" si="0"/>
        <v>#DIV/0!</v>
      </c>
      <c r="AB5" s="13" t="e">
        <f t="shared" si="0"/>
        <v>#DIV/0!</v>
      </c>
      <c r="AC5" s="13" t="e">
        <f t="shared" si="0"/>
        <v>#DIV/0!</v>
      </c>
      <c r="AD5" s="13" t="e">
        <f t="shared" si="0"/>
        <v>#DIV/0!</v>
      </c>
      <c r="AE5" s="13" t="e">
        <f t="shared" si="0"/>
        <v>#DIV/0!</v>
      </c>
      <c r="AF5" s="13" t="e">
        <f t="shared" si="0"/>
        <v>#DIV/0!</v>
      </c>
      <c r="AG5" s="13" t="e">
        <f t="shared" si="0"/>
        <v>#DIV/0!</v>
      </c>
      <c r="AH5" s="13" t="e">
        <f t="shared" si="0"/>
        <v>#DIV/0!</v>
      </c>
      <c r="AI5" s="13" t="e">
        <f t="shared" si="0"/>
        <v>#DIV/0!</v>
      </c>
      <c r="AJ5" s="13" t="e">
        <f t="shared" si="0"/>
        <v>#DIV/0!</v>
      </c>
    </row>
    <row r="6" spans="1:37" ht="18" x14ac:dyDescent="0.45">
      <c r="B6" s="18">
        <v>1.95</v>
      </c>
      <c r="C6" s="18">
        <v>1.94</v>
      </c>
      <c r="D6" s="18">
        <v>1.93</v>
      </c>
      <c r="E6" s="18">
        <v>1.91</v>
      </c>
      <c r="F6" s="18">
        <v>1.89</v>
      </c>
      <c r="G6" s="18">
        <v>1.87</v>
      </c>
      <c r="H6" s="18">
        <v>1.84</v>
      </c>
      <c r="I6" s="18">
        <v>1.81</v>
      </c>
      <c r="J6" s="18">
        <v>1.78</v>
      </c>
      <c r="K6" s="18">
        <v>1.75</v>
      </c>
      <c r="L6" s="18">
        <v>1.72</v>
      </c>
      <c r="M6" s="18">
        <v>1.66</v>
      </c>
      <c r="N6" s="18">
        <v>1.58</v>
      </c>
      <c r="O6" s="35">
        <v>1.43</v>
      </c>
      <c r="P6" s="18" t="s">
        <v>7</v>
      </c>
      <c r="Q6" s="18">
        <v>98</v>
      </c>
      <c r="S6" s="36" t="e">
        <f>SUM(V6:AJ6)</f>
        <v>#DIV/0!</v>
      </c>
      <c r="V6" s="13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3" t="e">
        <f t="shared" si="1"/>
        <v>#DIV/0!</v>
      </c>
      <c r="X6" s="13" t="e">
        <f t="shared" si="1"/>
        <v>#DIV/0!</v>
      </c>
      <c r="Y6" s="13" t="e">
        <f t="shared" si="1"/>
        <v>#DIV/0!</v>
      </c>
      <c r="Z6" s="13" t="e">
        <f t="shared" si="1"/>
        <v>#DIV/0!</v>
      </c>
      <c r="AA6" s="13" t="e">
        <f t="shared" si="1"/>
        <v>#DIV/0!</v>
      </c>
      <c r="AB6" s="13" t="e">
        <f t="shared" si="1"/>
        <v>#DIV/0!</v>
      </c>
      <c r="AC6" s="13" t="e">
        <f t="shared" si="1"/>
        <v>#DIV/0!</v>
      </c>
      <c r="AD6" s="13" t="e">
        <f t="shared" si="1"/>
        <v>#DIV/0!</v>
      </c>
      <c r="AE6" s="13" t="e">
        <f t="shared" si="1"/>
        <v>#DIV/0!</v>
      </c>
      <c r="AF6" s="13" t="e">
        <f t="shared" si="1"/>
        <v>#DIV/0!</v>
      </c>
      <c r="AG6" s="13" t="e">
        <f t="shared" si="1"/>
        <v>#DIV/0!</v>
      </c>
      <c r="AH6" s="13" t="e">
        <f t="shared" si="1"/>
        <v>#DIV/0!</v>
      </c>
      <c r="AI6" s="13" t="e">
        <f t="shared" si="1"/>
        <v>#DIV/0!</v>
      </c>
      <c r="AJ6" s="13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8">
        <v>1.81</v>
      </c>
      <c r="C7" s="18">
        <v>1.8</v>
      </c>
      <c r="D7" s="18">
        <v>1.79</v>
      </c>
      <c r="E7" s="18">
        <v>1.78</v>
      </c>
      <c r="F7" s="18">
        <v>1.76</v>
      </c>
      <c r="G7" s="18">
        <v>1.75</v>
      </c>
      <c r="H7" s="18">
        <v>1.73</v>
      </c>
      <c r="I7" s="18">
        <v>1.71</v>
      </c>
      <c r="J7" s="18">
        <v>1.68</v>
      </c>
      <c r="K7" s="18">
        <v>1.66</v>
      </c>
      <c r="L7" s="18">
        <v>1.63</v>
      </c>
      <c r="M7" s="18">
        <v>1.59</v>
      </c>
      <c r="N7" s="18">
        <v>1.52</v>
      </c>
      <c r="O7" s="35">
        <v>1.4</v>
      </c>
      <c r="P7" s="18">
        <v>1.1499999999999999</v>
      </c>
      <c r="Q7" s="18">
        <v>97</v>
      </c>
    </row>
    <row r="8" spans="1:37" ht="18" x14ac:dyDescent="0.45">
      <c r="B8" s="18">
        <v>1.7</v>
      </c>
      <c r="C8" s="18">
        <v>1.69</v>
      </c>
      <c r="D8" s="18">
        <v>1.68</v>
      </c>
      <c r="E8" s="18">
        <v>1.67</v>
      </c>
      <c r="F8" s="18">
        <v>1.66</v>
      </c>
      <c r="G8" s="18">
        <v>1.65</v>
      </c>
      <c r="H8" s="18">
        <v>1.64</v>
      </c>
      <c r="I8" s="18">
        <v>1.62</v>
      </c>
      <c r="J8" s="18">
        <v>1.6</v>
      </c>
      <c r="K8" s="18">
        <v>1.58</v>
      </c>
      <c r="L8" s="18">
        <v>1.56</v>
      </c>
      <c r="M8" s="18">
        <v>1.52</v>
      </c>
      <c r="N8" s="18">
        <v>1.47</v>
      </c>
      <c r="O8" s="35">
        <v>1.37</v>
      </c>
      <c r="P8" s="18" t="s">
        <v>7</v>
      </c>
      <c r="Q8" s="18">
        <v>96</v>
      </c>
    </row>
    <row r="9" spans="1:37" ht="18" x14ac:dyDescent="0.45">
      <c r="B9" s="18">
        <v>1.6</v>
      </c>
      <c r="C9" s="18">
        <v>1.59</v>
      </c>
      <c r="D9" s="18">
        <v>1.59</v>
      </c>
      <c r="E9" s="18">
        <v>1.58</v>
      </c>
      <c r="F9" s="18">
        <v>1.57</v>
      </c>
      <c r="G9" s="18">
        <v>1.56</v>
      </c>
      <c r="H9" s="18">
        <v>1.55</v>
      </c>
      <c r="I9" s="18">
        <v>1.54</v>
      </c>
      <c r="J9" s="18">
        <v>1.52</v>
      </c>
      <c r="K9" s="18">
        <v>1.51</v>
      </c>
      <c r="L9" s="18">
        <v>1.49</v>
      </c>
      <c r="M9" s="18">
        <v>1.47</v>
      </c>
      <c r="N9" s="18">
        <v>1.42</v>
      </c>
      <c r="O9" s="35">
        <v>1.34</v>
      </c>
      <c r="P9" s="18">
        <v>1.1399999999999999</v>
      </c>
      <c r="Q9" s="18">
        <v>95</v>
      </c>
    </row>
    <row r="10" spans="1:37" ht="18" x14ac:dyDescent="0.45">
      <c r="B10" s="17">
        <v>1.52</v>
      </c>
      <c r="C10" s="17">
        <v>1.51</v>
      </c>
      <c r="D10" s="17">
        <v>1.51</v>
      </c>
      <c r="E10" s="17">
        <v>1.5</v>
      </c>
      <c r="F10" s="17">
        <v>1.5</v>
      </c>
      <c r="G10" s="17">
        <v>1.49</v>
      </c>
      <c r="H10" s="17">
        <v>1.48</v>
      </c>
      <c r="I10" s="19">
        <v>1.47</v>
      </c>
      <c r="J10" s="17">
        <v>1.46</v>
      </c>
      <c r="K10" s="19">
        <v>1.45</v>
      </c>
      <c r="L10" s="17">
        <v>1.43</v>
      </c>
      <c r="M10" s="17">
        <v>1.41</v>
      </c>
      <c r="N10" s="17">
        <v>1.38</v>
      </c>
      <c r="O10" s="34">
        <v>1.31</v>
      </c>
      <c r="P10" s="17" t="s">
        <v>7</v>
      </c>
      <c r="Q10" s="17">
        <v>94</v>
      </c>
    </row>
    <row r="11" spans="1:37" ht="18" x14ac:dyDescent="0.45">
      <c r="B11" s="18">
        <v>1.44</v>
      </c>
      <c r="C11" s="18">
        <v>1.44</v>
      </c>
      <c r="D11" s="18">
        <v>1.44</v>
      </c>
      <c r="E11" s="18">
        <v>1.43</v>
      </c>
      <c r="F11" s="18">
        <v>1.43</v>
      </c>
      <c r="G11" s="18">
        <v>1.42</v>
      </c>
      <c r="H11" s="18">
        <v>1.41</v>
      </c>
      <c r="I11" s="20">
        <v>1.41</v>
      </c>
      <c r="J11" s="18">
        <v>1.4</v>
      </c>
      <c r="K11" s="20">
        <v>1.39</v>
      </c>
      <c r="L11" s="18">
        <v>1.38</v>
      </c>
      <c r="M11" s="18">
        <v>1.36</v>
      </c>
      <c r="N11" s="18">
        <v>1.33</v>
      </c>
      <c r="O11" s="35">
        <v>1.28</v>
      </c>
      <c r="P11" s="18">
        <v>1.1299999999999999</v>
      </c>
      <c r="Q11" s="18">
        <v>93</v>
      </c>
    </row>
    <row r="12" spans="1:37" ht="18" x14ac:dyDescent="0.45">
      <c r="B12" s="18">
        <v>1.38</v>
      </c>
      <c r="C12" s="18">
        <v>1.37</v>
      </c>
      <c r="D12" s="18">
        <v>1.37</v>
      </c>
      <c r="E12" s="18">
        <v>1.37</v>
      </c>
      <c r="F12" s="18">
        <v>1.36</v>
      </c>
      <c r="G12" s="18">
        <v>1.36</v>
      </c>
      <c r="H12" s="18">
        <v>1.35</v>
      </c>
      <c r="I12" s="20">
        <v>1.35</v>
      </c>
      <c r="J12" s="18">
        <v>1.34</v>
      </c>
      <c r="K12" s="20">
        <v>1.33</v>
      </c>
      <c r="L12" s="18">
        <v>1.33</v>
      </c>
      <c r="M12" s="18">
        <v>1.31</v>
      </c>
      <c r="N12" s="18">
        <v>1.29</v>
      </c>
      <c r="O12" s="35">
        <v>1.25</v>
      </c>
      <c r="P12" s="18">
        <v>1.1200000000000001</v>
      </c>
      <c r="Q12" s="18">
        <v>92</v>
      </c>
    </row>
    <row r="13" spans="1:37" ht="18" x14ac:dyDescent="0.45">
      <c r="B13" s="18">
        <v>1.31</v>
      </c>
      <c r="C13" s="18">
        <v>1.31</v>
      </c>
      <c r="D13" s="18">
        <v>1.31</v>
      </c>
      <c r="E13" s="18">
        <v>1.31</v>
      </c>
      <c r="F13" s="18">
        <v>1.3</v>
      </c>
      <c r="G13" s="18">
        <v>1.3</v>
      </c>
      <c r="H13" s="18">
        <v>1.3</v>
      </c>
      <c r="I13" s="20">
        <v>1.29</v>
      </c>
      <c r="J13" s="18">
        <v>1.29</v>
      </c>
      <c r="K13" s="20">
        <v>1.28</v>
      </c>
      <c r="L13" s="18">
        <v>1.28</v>
      </c>
      <c r="M13" s="18">
        <v>1.27</v>
      </c>
      <c r="N13" s="18">
        <v>1.25</v>
      </c>
      <c r="O13" s="35">
        <v>1.22</v>
      </c>
      <c r="P13" s="18">
        <v>1.1100000000000001</v>
      </c>
      <c r="Q13" s="18">
        <v>91</v>
      </c>
    </row>
    <row r="14" spans="1:37" ht="18" x14ac:dyDescent="0.45">
      <c r="B14" s="21">
        <v>1.26</v>
      </c>
      <c r="C14" s="21">
        <v>1.26</v>
      </c>
      <c r="D14" s="21">
        <v>1.25</v>
      </c>
      <c r="E14" s="21">
        <v>1.25</v>
      </c>
      <c r="F14" s="21">
        <v>1.25</v>
      </c>
      <c r="G14" s="21">
        <v>1.25</v>
      </c>
      <c r="H14" s="21">
        <v>1.25</v>
      </c>
      <c r="I14" s="23">
        <v>1.24</v>
      </c>
      <c r="J14" s="21">
        <v>1.24</v>
      </c>
      <c r="K14" s="23">
        <v>1.24</v>
      </c>
      <c r="L14" s="21">
        <v>1.23</v>
      </c>
      <c r="M14" s="21">
        <v>1.23</v>
      </c>
      <c r="N14" s="21">
        <v>1.21</v>
      </c>
      <c r="O14" s="32">
        <v>1.19</v>
      </c>
      <c r="P14" s="21">
        <v>1.1000000000000001</v>
      </c>
      <c r="Q14" s="21">
        <v>90</v>
      </c>
    </row>
    <row r="15" spans="1:37" ht="18" x14ac:dyDescent="0.45">
      <c r="B15" s="17">
        <v>1.2</v>
      </c>
      <c r="C15" s="17">
        <v>1.2</v>
      </c>
      <c r="D15" s="17">
        <v>1.2</v>
      </c>
      <c r="E15" s="17">
        <v>1.2</v>
      </c>
      <c r="F15" s="17">
        <v>1.2</v>
      </c>
      <c r="G15" s="17">
        <v>1.2</v>
      </c>
      <c r="H15" s="17">
        <v>1.2</v>
      </c>
      <c r="I15" s="19">
        <v>1.19</v>
      </c>
      <c r="J15" s="17">
        <v>1.19</v>
      </c>
      <c r="K15" s="19">
        <v>1.19</v>
      </c>
      <c r="L15" s="17">
        <v>1.19</v>
      </c>
      <c r="M15" s="17">
        <v>1.18</v>
      </c>
      <c r="N15" s="17">
        <v>1.18</v>
      </c>
      <c r="O15" s="34">
        <v>1.1599999999999999</v>
      </c>
      <c r="P15" s="17">
        <v>1.0900000000000001</v>
      </c>
      <c r="Q15" s="17">
        <v>89</v>
      </c>
    </row>
    <row r="16" spans="1:37" ht="18" x14ac:dyDescent="0.45">
      <c r="B16" s="18">
        <v>1.1499999999999999</v>
      </c>
      <c r="C16" s="18">
        <v>1.1499999999999999</v>
      </c>
      <c r="D16" s="18">
        <v>1.1499999999999999</v>
      </c>
      <c r="E16" s="18">
        <v>1.1499999999999999</v>
      </c>
      <c r="F16" s="18">
        <v>1.1499999999999999</v>
      </c>
      <c r="G16" s="18">
        <v>1.1499999999999999</v>
      </c>
      <c r="H16" s="18">
        <v>1.1499999999999999</v>
      </c>
      <c r="I16" s="20">
        <v>1.1499999999999999</v>
      </c>
      <c r="J16" s="18">
        <v>1.1499999999999999</v>
      </c>
      <c r="K16" s="20">
        <v>1.1499999999999999</v>
      </c>
      <c r="L16" s="18">
        <v>1.1499999999999999</v>
      </c>
      <c r="M16" s="18">
        <v>1.1399999999999999</v>
      </c>
      <c r="N16" s="18">
        <v>1.1399999999999999</v>
      </c>
      <c r="O16" s="35">
        <v>1.1299999999999999</v>
      </c>
      <c r="P16" s="18">
        <v>1.07</v>
      </c>
      <c r="Q16" s="18">
        <v>88</v>
      </c>
    </row>
    <row r="17" spans="2:17" ht="18" x14ac:dyDescent="0.45">
      <c r="B17" s="18">
        <v>1.1100000000000001</v>
      </c>
      <c r="C17" s="18">
        <v>1.1100000000000001</v>
      </c>
      <c r="D17" s="18">
        <v>1.1100000000000001</v>
      </c>
      <c r="E17" s="18">
        <v>1.1100000000000001</v>
      </c>
      <c r="F17" s="18">
        <v>1.1100000000000001</v>
      </c>
      <c r="G17" s="18">
        <v>1.1100000000000001</v>
      </c>
      <c r="H17" s="18">
        <v>1.1100000000000001</v>
      </c>
      <c r="I17" s="20">
        <v>1.1000000000000001</v>
      </c>
      <c r="J17" s="18">
        <v>1.1000000000000001</v>
      </c>
      <c r="K17" s="20">
        <v>1.1000000000000001</v>
      </c>
      <c r="L17" s="18">
        <v>1.1000000000000001</v>
      </c>
      <c r="M17" s="18">
        <v>1.1000000000000001</v>
      </c>
      <c r="N17" s="18">
        <v>1.1000000000000001</v>
      </c>
      <c r="O17" s="35">
        <v>1.1000000000000001</v>
      </c>
      <c r="P17" s="18">
        <v>1.06</v>
      </c>
      <c r="Q17" s="18">
        <v>87</v>
      </c>
    </row>
    <row r="18" spans="2:17" ht="18" x14ac:dyDescent="0.45">
      <c r="B18" s="18">
        <v>1.06</v>
      </c>
      <c r="C18" s="18">
        <v>1.06</v>
      </c>
      <c r="D18" s="18">
        <v>1.06</v>
      </c>
      <c r="E18" s="18">
        <v>1.06</v>
      </c>
      <c r="F18" s="18">
        <v>1.06</v>
      </c>
      <c r="G18" s="18">
        <v>1.06</v>
      </c>
      <c r="H18" s="18">
        <v>1.06</v>
      </c>
      <c r="I18" s="20">
        <v>1.06</v>
      </c>
      <c r="J18" s="18">
        <v>1.06</v>
      </c>
      <c r="K18" s="20">
        <v>1.06</v>
      </c>
      <c r="L18" s="18">
        <v>1.07</v>
      </c>
      <c r="M18" s="18">
        <v>1.07</v>
      </c>
      <c r="N18" s="18">
        <v>1.07</v>
      </c>
      <c r="O18" s="35">
        <v>1.07</v>
      </c>
      <c r="P18" s="18">
        <v>1.04</v>
      </c>
      <c r="Q18" s="18">
        <v>86</v>
      </c>
    </row>
    <row r="19" spans="2:17" ht="18" x14ac:dyDescent="0.45">
      <c r="B19" s="21">
        <v>1.02</v>
      </c>
      <c r="C19" s="21">
        <v>1.02</v>
      </c>
      <c r="D19" s="21">
        <v>1.02</v>
      </c>
      <c r="E19" s="21">
        <v>1.02</v>
      </c>
      <c r="F19" s="21">
        <v>1.02</v>
      </c>
      <c r="G19" s="21">
        <v>1.02</v>
      </c>
      <c r="H19" s="21">
        <v>1.02</v>
      </c>
      <c r="I19" s="23">
        <v>1.02</v>
      </c>
      <c r="J19" s="21">
        <v>1.02</v>
      </c>
      <c r="K19" s="23">
        <v>1.03</v>
      </c>
      <c r="L19" s="21">
        <v>1.03</v>
      </c>
      <c r="M19" s="21">
        <v>1.03</v>
      </c>
      <c r="N19" s="21">
        <v>1.03</v>
      </c>
      <c r="O19" s="32">
        <v>1.04</v>
      </c>
      <c r="P19" s="21">
        <v>1.03</v>
      </c>
      <c r="Q19" s="21">
        <v>85</v>
      </c>
    </row>
    <row r="20" spans="2:17" ht="18" x14ac:dyDescent="0.45">
      <c r="B20" s="17">
        <v>0.98</v>
      </c>
      <c r="C20" s="17">
        <v>0.98</v>
      </c>
      <c r="D20" s="17">
        <v>0.98</v>
      </c>
      <c r="E20" s="17">
        <v>0.98</v>
      </c>
      <c r="F20" s="17">
        <v>0.98</v>
      </c>
      <c r="G20" s="17">
        <v>0.98</v>
      </c>
      <c r="H20" s="17">
        <v>0.98</v>
      </c>
      <c r="I20" s="19">
        <v>0.98</v>
      </c>
      <c r="J20" s="17">
        <v>0.99</v>
      </c>
      <c r="K20" s="19">
        <v>0.99</v>
      </c>
      <c r="L20" s="17">
        <v>0.99</v>
      </c>
      <c r="M20" s="17">
        <v>0.99</v>
      </c>
      <c r="N20" s="17">
        <v>1</v>
      </c>
      <c r="O20" s="34">
        <v>1.01</v>
      </c>
      <c r="P20" s="17">
        <v>1.01</v>
      </c>
      <c r="Q20" s="17">
        <v>84</v>
      </c>
    </row>
    <row r="21" spans="2:17" ht="18" x14ac:dyDescent="0.45">
      <c r="B21" s="18">
        <v>0.94</v>
      </c>
      <c r="C21" s="18">
        <v>0.94</v>
      </c>
      <c r="D21" s="18">
        <v>0.94</v>
      </c>
      <c r="E21" s="18">
        <v>0.94</v>
      </c>
      <c r="F21" s="18">
        <v>0.94</v>
      </c>
      <c r="G21" s="18">
        <v>0.94</v>
      </c>
      <c r="H21" s="18">
        <v>0.94</v>
      </c>
      <c r="I21" s="20">
        <v>0.95</v>
      </c>
      <c r="J21" s="18">
        <v>0.95</v>
      </c>
      <c r="K21" s="20">
        <v>0.95</v>
      </c>
      <c r="L21" s="18">
        <v>0.95</v>
      </c>
      <c r="M21" s="18">
        <v>0.96</v>
      </c>
      <c r="N21" s="18">
        <v>0.97</v>
      </c>
      <c r="O21" s="35">
        <v>0.98</v>
      </c>
      <c r="P21" s="18">
        <v>0.99</v>
      </c>
      <c r="Q21" s="18">
        <v>83</v>
      </c>
    </row>
    <row r="22" spans="2:17" ht="18" x14ac:dyDescent="0.45">
      <c r="B22" s="18">
        <v>0.9</v>
      </c>
      <c r="C22" s="18">
        <v>0.9</v>
      </c>
      <c r="D22" s="18">
        <v>0.9</v>
      </c>
      <c r="E22" s="18">
        <v>0.9</v>
      </c>
      <c r="F22" s="18">
        <v>0.9</v>
      </c>
      <c r="G22" s="18">
        <v>0.91</v>
      </c>
      <c r="H22" s="18">
        <v>0.91</v>
      </c>
      <c r="I22" s="20">
        <v>0.91</v>
      </c>
      <c r="J22" s="18">
        <v>0.91</v>
      </c>
      <c r="K22" s="20">
        <v>0.92</v>
      </c>
      <c r="L22" s="18">
        <v>0.92</v>
      </c>
      <c r="M22" s="18">
        <v>0.92</v>
      </c>
      <c r="N22" s="18">
        <v>0.93</v>
      </c>
      <c r="O22" s="35">
        <v>0.95</v>
      </c>
      <c r="P22" s="18">
        <v>0.97</v>
      </c>
      <c r="Q22" s="18">
        <v>82</v>
      </c>
    </row>
    <row r="23" spans="2:17" ht="18" x14ac:dyDescent="0.45">
      <c r="B23" s="18">
        <v>0.87</v>
      </c>
      <c r="C23" s="18">
        <v>0.87</v>
      </c>
      <c r="D23" s="18">
        <v>0.87</v>
      </c>
      <c r="E23" s="18">
        <v>0.87</v>
      </c>
      <c r="F23" s="18">
        <v>0.87</v>
      </c>
      <c r="G23" s="18">
        <v>0.87</v>
      </c>
      <c r="H23" s="18">
        <v>0.87</v>
      </c>
      <c r="I23" s="20">
        <v>0.87</v>
      </c>
      <c r="J23" s="18">
        <v>0.88</v>
      </c>
      <c r="K23" s="20">
        <v>0.88</v>
      </c>
      <c r="L23" s="18">
        <v>0.88</v>
      </c>
      <c r="M23" s="18">
        <v>0.89</v>
      </c>
      <c r="N23" s="18">
        <v>0.9</v>
      </c>
      <c r="O23" s="35">
        <v>0.92</v>
      </c>
      <c r="P23" s="18">
        <v>0.95</v>
      </c>
      <c r="Q23" s="18">
        <v>81</v>
      </c>
    </row>
    <row r="24" spans="2:17" ht="18" x14ac:dyDescent="0.45">
      <c r="B24" s="21">
        <v>0.83</v>
      </c>
      <c r="C24" s="21">
        <v>0.83</v>
      </c>
      <c r="D24" s="21">
        <v>0.83</v>
      </c>
      <c r="E24" s="21">
        <v>0.83</v>
      </c>
      <c r="F24" s="21">
        <v>0.83</v>
      </c>
      <c r="G24" s="21">
        <v>0.83</v>
      </c>
      <c r="H24" s="21">
        <v>0.84</v>
      </c>
      <c r="I24" s="23">
        <v>0.84</v>
      </c>
      <c r="J24" s="21">
        <v>0.84</v>
      </c>
      <c r="K24" s="23">
        <v>0.85</v>
      </c>
      <c r="L24" s="21">
        <v>0.85</v>
      </c>
      <c r="M24" s="21">
        <v>0.86</v>
      </c>
      <c r="N24" s="21">
        <v>0.87</v>
      </c>
      <c r="O24" s="32">
        <v>0.89</v>
      </c>
      <c r="P24" s="21">
        <v>0.93</v>
      </c>
      <c r="Q24" s="21">
        <v>80</v>
      </c>
    </row>
    <row r="25" spans="2:17" ht="18" x14ac:dyDescent="0.45">
      <c r="B25" s="17">
        <v>0.79</v>
      </c>
      <c r="C25" s="17">
        <v>0.8</v>
      </c>
      <c r="D25" s="17">
        <v>0.8</v>
      </c>
      <c r="E25" s="17">
        <v>0.8</v>
      </c>
      <c r="F25" s="17">
        <v>0.8</v>
      </c>
      <c r="G25" s="17">
        <v>0.8</v>
      </c>
      <c r="H25" s="17">
        <v>0.8</v>
      </c>
      <c r="I25" s="19">
        <v>0.81</v>
      </c>
      <c r="J25" s="17">
        <v>0.81</v>
      </c>
      <c r="K25" s="19">
        <v>0.81</v>
      </c>
      <c r="L25" s="17">
        <v>0.82</v>
      </c>
      <c r="M25" s="17">
        <v>0.82</v>
      </c>
      <c r="N25" s="17">
        <v>0.84</v>
      </c>
      <c r="O25" s="34">
        <v>0.86</v>
      </c>
      <c r="P25" s="17">
        <v>0.91</v>
      </c>
      <c r="Q25" s="17">
        <v>79</v>
      </c>
    </row>
    <row r="26" spans="2:17" ht="18" x14ac:dyDescent="0.45">
      <c r="B26" s="18">
        <v>0.76</v>
      </c>
      <c r="C26" s="18">
        <v>0.76</v>
      </c>
      <c r="D26" s="18">
        <v>0.76</v>
      </c>
      <c r="E26" s="18">
        <v>0.76</v>
      </c>
      <c r="F26" s="18">
        <v>0.76</v>
      </c>
      <c r="G26" s="18">
        <v>0.77</v>
      </c>
      <c r="H26" s="18">
        <v>0.77</v>
      </c>
      <c r="I26" s="20">
        <v>0.77</v>
      </c>
      <c r="J26" s="18">
        <v>0.78</v>
      </c>
      <c r="K26" s="20">
        <v>0.78</v>
      </c>
      <c r="L26" s="18">
        <v>0.79</v>
      </c>
      <c r="M26" s="18">
        <v>0.79</v>
      </c>
      <c r="N26" s="18">
        <v>0.81</v>
      </c>
      <c r="O26" s="35">
        <v>0.83</v>
      </c>
      <c r="P26" s="18">
        <v>0.88</v>
      </c>
      <c r="Q26" s="18">
        <v>78</v>
      </c>
    </row>
    <row r="27" spans="2:17" ht="18" x14ac:dyDescent="0.45">
      <c r="B27" s="18">
        <v>0.73</v>
      </c>
      <c r="C27" s="18">
        <v>0.73</v>
      </c>
      <c r="D27" s="18">
        <v>0.73</v>
      </c>
      <c r="E27" s="18">
        <v>0.73</v>
      </c>
      <c r="F27" s="18">
        <v>0.73</v>
      </c>
      <c r="G27" s="18">
        <v>0.73</v>
      </c>
      <c r="H27" s="18">
        <v>0.74</v>
      </c>
      <c r="I27" s="20">
        <v>0.74</v>
      </c>
      <c r="J27" s="18">
        <v>0.74</v>
      </c>
      <c r="K27" s="20">
        <v>0.75</v>
      </c>
      <c r="L27" s="18">
        <v>0.75</v>
      </c>
      <c r="M27" s="18">
        <v>0.76</v>
      </c>
      <c r="N27" s="18">
        <v>0.77</v>
      </c>
      <c r="O27" s="35">
        <v>0.8</v>
      </c>
      <c r="P27" s="18">
        <v>0.86</v>
      </c>
      <c r="Q27" s="18">
        <v>77</v>
      </c>
    </row>
    <row r="28" spans="2:17" ht="18" x14ac:dyDescent="0.45">
      <c r="B28" s="18">
        <v>0.7</v>
      </c>
      <c r="C28" s="18">
        <v>0.7</v>
      </c>
      <c r="D28" s="18">
        <v>0.7</v>
      </c>
      <c r="E28" s="18">
        <v>0.7</v>
      </c>
      <c r="F28" s="18">
        <v>0.7</v>
      </c>
      <c r="G28" s="18">
        <v>0.7</v>
      </c>
      <c r="H28" s="18">
        <v>0.7</v>
      </c>
      <c r="I28" s="20">
        <v>0.71</v>
      </c>
      <c r="J28" s="18">
        <v>0.71</v>
      </c>
      <c r="K28" s="20">
        <v>0.72</v>
      </c>
      <c r="L28" s="18">
        <v>0.72</v>
      </c>
      <c r="M28" s="18">
        <v>0.73</v>
      </c>
      <c r="N28" s="18">
        <v>0.74</v>
      </c>
      <c r="O28" s="35">
        <v>0.77</v>
      </c>
      <c r="P28" s="18">
        <v>0.83</v>
      </c>
      <c r="Q28" s="18">
        <v>76</v>
      </c>
    </row>
    <row r="29" spans="2:17" ht="18" x14ac:dyDescent="0.45">
      <c r="B29" s="21">
        <v>0.66</v>
      </c>
      <c r="C29" s="21">
        <v>0.67</v>
      </c>
      <c r="D29" s="21">
        <v>0.67</v>
      </c>
      <c r="E29" s="21">
        <v>0.67</v>
      </c>
      <c r="F29" s="21">
        <v>0.67</v>
      </c>
      <c r="G29" s="21">
        <v>0.67</v>
      </c>
      <c r="H29" s="21">
        <v>0.67</v>
      </c>
      <c r="I29" s="23">
        <v>0.68</v>
      </c>
      <c r="J29" s="21">
        <v>0.68</v>
      </c>
      <c r="K29" s="23">
        <v>0.69</v>
      </c>
      <c r="L29" s="21">
        <v>0.69</v>
      </c>
      <c r="M29" s="21">
        <v>0.7</v>
      </c>
      <c r="N29" s="21">
        <v>0.71</v>
      </c>
      <c r="O29" s="32">
        <v>0.74</v>
      </c>
      <c r="P29" s="21">
        <v>0.81</v>
      </c>
      <c r="Q29" s="21">
        <v>75</v>
      </c>
    </row>
    <row r="30" spans="2:17" ht="18" x14ac:dyDescent="0.45">
      <c r="B30" s="17">
        <v>0.63</v>
      </c>
      <c r="C30" s="17">
        <v>0.64</v>
      </c>
      <c r="D30" s="17">
        <v>0.64</v>
      </c>
      <c r="E30" s="17">
        <v>0.64</v>
      </c>
      <c r="F30" s="17">
        <v>0.64</v>
      </c>
      <c r="G30" s="17">
        <v>0.64</v>
      </c>
      <c r="H30" s="17">
        <v>0.64</v>
      </c>
      <c r="I30" s="19">
        <v>0.65</v>
      </c>
      <c r="J30" s="17">
        <v>0.65</v>
      </c>
      <c r="K30" s="19">
        <v>0.65</v>
      </c>
      <c r="L30" s="17">
        <v>0.67</v>
      </c>
      <c r="M30" s="17">
        <v>0.67</v>
      </c>
      <c r="N30" s="17">
        <v>0.68</v>
      </c>
      <c r="O30" s="34">
        <v>0.71</v>
      </c>
      <c r="P30" s="17">
        <v>0.78</v>
      </c>
      <c r="Q30" s="17">
        <v>74</v>
      </c>
    </row>
    <row r="31" spans="2:17" ht="18" x14ac:dyDescent="0.45">
      <c r="B31" s="18">
        <v>0.6</v>
      </c>
      <c r="C31" s="18">
        <v>0.61</v>
      </c>
      <c r="D31" s="18">
        <v>0.61</v>
      </c>
      <c r="E31" s="18">
        <v>0.61</v>
      </c>
      <c r="F31" s="18">
        <v>0.61</v>
      </c>
      <c r="G31" s="18">
        <v>0.61</v>
      </c>
      <c r="H31" s="18">
        <v>0.61</v>
      </c>
      <c r="I31" s="20">
        <v>0.62</v>
      </c>
      <c r="J31" s="18">
        <v>0.62</v>
      </c>
      <c r="K31" s="20">
        <v>0.62</v>
      </c>
      <c r="L31" s="18">
        <v>0.63</v>
      </c>
      <c r="M31" s="18">
        <v>0.64</v>
      </c>
      <c r="N31" s="18">
        <v>0.65</v>
      </c>
      <c r="O31" s="35">
        <v>0.68</v>
      </c>
      <c r="P31" s="18">
        <v>0.75</v>
      </c>
      <c r="Q31" s="18">
        <v>73</v>
      </c>
    </row>
    <row r="32" spans="2:17" ht="18" x14ac:dyDescent="0.45">
      <c r="B32" s="18">
        <v>0.56999999999999995</v>
      </c>
      <c r="C32" s="18">
        <v>0.57999999999999996</v>
      </c>
      <c r="D32" s="18">
        <v>0.57999999999999996</v>
      </c>
      <c r="E32" s="18">
        <v>0.57999999999999996</v>
      </c>
      <c r="F32" s="18">
        <v>0.57999999999999996</v>
      </c>
      <c r="G32" s="18">
        <v>0.57999999999999996</v>
      </c>
      <c r="H32" s="18">
        <v>0.57999999999999996</v>
      </c>
      <c r="I32" s="20">
        <v>0.59</v>
      </c>
      <c r="J32" s="18">
        <v>0.59</v>
      </c>
      <c r="K32" s="20">
        <v>0.59</v>
      </c>
      <c r="L32" s="18">
        <v>0.6</v>
      </c>
      <c r="M32" s="18">
        <v>0.61</v>
      </c>
      <c r="N32" s="18">
        <v>0.62</v>
      </c>
      <c r="O32" s="35">
        <v>0.65</v>
      </c>
      <c r="P32" s="18">
        <v>0.73</v>
      </c>
      <c r="Q32" s="18">
        <v>72</v>
      </c>
    </row>
    <row r="33" spans="2:17" ht="18" x14ac:dyDescent="0.45">
      <c r="B33" s="18">
        <v>0.54</v>
      </c>
      <c r="C33" s="18">
        <v>0.55000000000000004</v>
      </c>
      <c r="D33" s="18">
        <v>0.55000000000000004</v>
      </c>
      <c r="E33" s="18">
        <v>0.55000000000000004</v>
      </c>
      <c r="F33" s="18">
        <v>0.55000000000000004</v>
      </c>
      <c r="G33" s="18">
        <v>0.55000000000000004</v>
      </c>
      <c r="H33" s="18">
        <v>0.55000000000000004</v>
      </c>
      <c r="I33" s="20">
        <v>0.56000000000000005</v>
      </c>
      <c r="J33" s="18">
        <v>0.56000000000000005</v>
      </c>
      <c r="K33" s="20">
        <v>0.56999999999999995</v>
      </c>
      <c r="L33" s="18">
        <v>0.56999999999999995</v>
      </c>
      <c r="M33" s="18">
        <v>0.57999999999999996</v>
      </c>
      <c r="N33" s="18">
        <v>0.59</v>
      </c>
      <c r="O33" s="35">
        <v>0.62</v>
      </c>
      <c r="P33" s="18">
        <v>0.7</v>
      </c>
      <c r="Q33" s="18">
        <v>71</v>
      </c>
    </row>
    <row r="34" spans="2:17" ht="18" x14ac:dyDescent="0.45">
      <c r="B34" s="21">
        <v>0.52</v>
      </c>
      <c r="C34" s="21">
        <v>0.52</v>
      </c>
      <c r="D34" s="21">
        <v>0.52</v>
      </c>
      <c r="E34" s="21">
        <v>0.52</v>
      </c>
      <c r="F34" s="21">
        <v>0.52</v>
      </c>
      <c r="G34" s="21">
        <v>0.52</v>
      </c>
      <c r="H34" s="21">
        <v>0.52</v>
      </c>
      <c r="I34" s="23">
        <v>0.53</v>
      </c>
      <c r="J34" s="21">
        <v>0.53</v>
      </c>
      <c r="K34" s="23">
        <v>0.54</v>
      </c>
      <c r="L34" s="21">
        <v>0.54</v>
      </c>
      <c r="M34" s="21">
        <v>0.55000000000000004</v>
      </c>
      <c r="N34" s="21">
        <v>0.56000000000000005</v>
      </c>
      <c r="O34" s="32">
        <v>0.59</v>
      </c>
      <c r="P34" s="21">
        <v>0.67</v>
      </c>
      <c r="Q34" s="21">
        <v>70</v>
      </c>
    </row>
    <row r="35" spans="2:17" ht="18" x14ac:dyDescent="0.45">
      <c r="B35" s="17">
        <v>0.49</v>
      </c>
      <c r="C35" s="17">
        <v>0.49</v>
      </c>
      <c r="D35" s="17">
        <v>0.49</v>
      </c>
      <c r="E35" s="17">
        <v>0.49</v>
      </c>
      <c r="F35" s="17">
        <v>0.49</v>
      </c>
      <c r="G35" s="17">
        <v>0.49</v>
      </c>
      <c r="H35" s="17">
        <v>0.5</v>
      </c>
      <c r="I35" s="19">
        <v>0.5</v>
      </c>
      <c r="J35" s="17">
        <v>0.5</v>
      </c>
      <c r="K35" s="19">
        <v>0.51</v>
      </c>
      <c r="L35" s="17">
        <v>0.51</v>
      </c>
      <c r="M35" s="17">
        <v>0.52</v>
      </c>
      <c r="N35" s="17">
        <v>0.53</v>
      </c>
      <c r="O35" s="34">
        <v>0.56000000000000005</v>
      </c>
      <c r="P35" s="17">
        <v>0.64</v>
      </c>
      <c r="Q35" s="17">
        <v>69</v>
      </c>
    </row>
    <row r="36" spans="2:17" ht="18" x14ac:dyDescent="0.45">
      <c r="B36" s="18">
        <v>0.46</v>
      </c>
      <c r="C36" s="18">
        <v>0.46</v>
      </c>
      <c r="D36" s="18">
        <v>0.46</v>
      </c>
      <c r="E36" s="18">
        <v>0.46</v>
      </c>
      <c r="F36" s="18">
        <v>0.46</v>
      </c>
      <c r="G36" s="18">
        <v>0.47</v>
      </c>
      <c r="H36" s="18">
        <v>0.47</v>
      </c>
      <c r="I36" s="20">
        <v>0.47</v>
      </c>
      <c r="J36" s="18">
        <v>0.48</v>
      </c>
      <c r="K36" s="20">
        <v>0.48</v>
      </c>
      <c r="L36" s="18">
        <v>0.48</v>
      </c>
      <c r="M36" s="18">
        <v>0.49</v>
      </c>
      <c r="N36" s="18">
        <v>0.5</v>
      </c>
      <c r="O36" s="35">
        <v>0.53</v>
      </c>
      <c r="P36" s="18">
        <v>0.61</v>
      </c>
      <c r="Q36" s="18">
        <v>68</v>
      </c>
    </row>
    <row r="37" spans="2:17" ht="18" x14ac:dyDescent="0.45">
      <c r="B37" s="18">
        <v>0.43</v>
      </c>
      <c r="C37" s="18">
        <v>0.43</v>
      </c>
      <c r="D37" s="18">
        <v>0.43</v>
      </c>
      <c r="E37" s="18">
        <v>0.43</v>
      </c>
      <c r="F37" s="18">
        <v>0.44</v>
      </c>
      <c r="G37" s="18">
        <v>0.44</v>
      </c>
      <c r="H37" s="18">
        <v>0.44</v>
      </c>
      <c r="I37" s="20">
        <v>0.44</v>
      </c>
      <c r="J37" s="18">
        <v>0.45</v>
      </c>
      <c r="K37" s="20">
        <v>0.45</v>
      </c>
      <c r="L37" s="18">
        <v>0.45</v>
      </c>
      <c r="M37" s="18">
        <v>0.46</v>
      </c>
      <c r="N37" s="18">
        <v>0.47</v>
      </c>
      <c r="O37" s="35">
        <v>0.5</v>
      </c>
      <c r="P37" s="18">
        <v>0.57999999999999996</v>
      </c>
      <c r="Q37" s="18">
        <v>67</v>
      </c>
    </row>
    <row r="38" spans="2:17" ht="18" x14ac:dyDescent="0.45">
      <c r="B38" s="18">
        <v>0.4</v>
      </c>
      <c r="C38" s="18">
        <v>0.41</v>
      </c>
      <c r="D38" s="18">
        <v>0.41</v>
      </c>
      <c r="E38" s="18">
        <v>0.41</v>
      </c>
      <c r="F38" s="18">
        <v>0.41</v>
      </c>
      <c r="G38" s="18">
        <v>0.41</v>
      </c>
      <c r="H38" s="18">
        <v>0.41</v>
      </c>
      <c r="I38" s="20">
        <v>0.42</v>
      </c>
      <c r="J38" s="18">
        <v>0.42</v>
      </c>
      <c r="K38" s="20">
        <v>0.42</v>
      </c>
      <c r="L38" s="18">
        <v>0.43</v>
      </c>
      <c r="M38" s="18">
        <v>0.43</v>
      </c>
      <c r="N38" s="18">
        <v>0.45</v>
      </c>
      <c r="O38" s="35">
        <v>0.47</v>
      </c>
      <c r="P38" s="18">
        <v>0.55000000000000004</v>
      </c>
      <c r="Q38" s="18">
        <v>66</v>
      </c>
    </row>
    <row r="39" spans="2:17" ht="18" x14ac:dyDescent="0.45">
      <c r="B39" s="21">
        <v>0.38</v>
      </c>
      <c r="C39" s="21">
        <v>0.38</v>
      </c>
      <c r="D39" s="21">
        <v>0.38</v>
      </c>
      <c r="E39" s="21">
        <v>0.38</v>
      </c>
      <c r="F39" s="21">
        <v>0.38</v>
      </c>
      <c r="G39" s="21">
        <v>0.38</v>
      </c>
      <c r="H39" s="21">
        <v>0.38</v>
      </c>
      <c r="I39" s="23">
        <v>0.39</v>
      </c>
      <c r="J39" s="21">
        <v>0.39</v>
      </c>
      <c r="K39" s="23">
        <v>0.39</v>
      </c>
      <c r="L39" s="21">
        <v>0.4</v>
      </c>
      <c r="M39" s="21">
        <v>0.4</v>
      </c>
      <c r="N39" s="21">
        <v>0.42</v>
      </c>
      <c r="O39" s="32">
        <v>0.44</v>
      </c>
      <c r="P39" s="21">
        <v>0.51</v>
      </c>
      <c r="Q39" s="21">
        <v>65</v>
      </c>
    </row>
    <row r="40" spans="2:17" ht="18" x14ac:dyDescent="0.45">
      <c r="B40" s="17">
        <v>0.35</v>
      </c>
      <c r="C40" s="17">
        <v>0.35</v>
      </c>
      <c r="D40" s="17">
        <v>0.35</v>
      </c>
      <c r="E40" s="17">
        <v>0.35</v>
      </c>
      <c r="F40" s="17">
        <v>0.35</v>
      </c>
      <c r="G40" s="17">
        <v>0.36</v>
      </c>
      <c r="H40" s="17">
        <v>0.36</v>
      </c>
      <c r="I40" s="19">
        <v>0.36</v>
      </c>
      <c r="J40" s="17">
        <v>0.36</v>
      </c>
      <c r="K40" s="19">
        <v>0.37</v>
      </c>
      <c r="L40" s="17">
        <v>0.37</v>
      </c>
      <c r="M40" s="17">
        <v>0.38</v>
      </c>
      <c r="N40" s="17">
        <v>0.39</v>
      </c>
      <c r="O40" s="34">
        <v>0.41</v>
      </c>
      <c r="P40" s="17">
        <v>0.48</v>
      </c>
      <c r="Q40" s="17">
        <v>64</v>
      </c>
    </row>
    <row r="41" spans="2:17" ht="18" x14ac:dyDescent="0.45">
      <c r="B41" s="18">
        <v>0.32</v>
      </c>
      <c r="C41" s="18">
        <v>0.33</v>
      </c>
      <c r="D41" s="18">
        <v>0.33</v>
      </c>
      <c r="E41" s="18">
        <v>0.33</v>
      </c>
      <c r="F41" s="18">
        <v>0.33</v>
      </c>
      <c r="G41" s="18">
        <v>0.33</v>
      </c>
      <c r="H41" s="18">
        <v>0.33</v>
      </c>
      <c r="I41" s="20">
        <v>0.33</v>
      </c>
      <c r="J41" s="18">
        <v>0.34</v>
      </c>
      <c r="K41" s="20">
        <v>0.34</v>
      </c>
      <c r="L41" s="18">
        <v>0.34</v>
      </c>
      <c r="M41" s="18">
        <v>0.35</v>
      </c>
      <c r="N41" s="18">
        <v>0.36</v>
      </c>
      <c r="O41" s="35">
        <v>0.38</v>
      </c>
      <c r="P41" s="18">
        <v>0.45</v>
      </c>
      <c r="Q41" s="18">
        <v>63</v>
      </c>
    </row>
    <row r="42" spans="2:17" ht="18" x14ac:dyDescent="0.45">
      <c r="B42" s="18">
        <v>0.3</v>
      </c>
      <c r="C42" s="18">
        <v>0.3</v>
      </c>
      <c r="D42" s="18">
        <v>0.3</v>
      </c>
      <c r="E42" s="18">
        <v>0.3</v>
      </c>
      <c r="F42" s="18">
        <v>0.3</v>
      </c>
      <c r="G42" s="18">
        <v>0.3</v>
      </c>
      <c r="H42" s="18">
        <v>0.3</v>
      </c>
      <c r="I42" s="20">
        <v>0.31</v>
      </c>
      <c r="J42" s="18">
        <v>0.31</v>
      </c>
      <c r="K42" s="20">
        <v>0.31</v>
      </c>
      <c r="L42" s="18">
        <v>0.32</v>
      </c>
      <c r="M42" s="18">
        <v>0.32</v>
      </c>
      <c r="N42" s="18">
        <v>0.33</v>
      </c>
      <c r="O42" s="35">
        <v>0.35</v>
      </c>
      <c r="P42" s="18">
        <v>0.41</v>
      </c>
      <c r="Q42" s="18">
        <v>62</v>
      </c>
    </row>
    <row r="43" spans="2:17" ht="18" x14ac:dyDescent="0.45">
      <c r="B43" s="18">
        <v>0.28000000000000003</v>
      </c>
      <c r="C43" s="18">
        <v>0.28000000000000003</v>
      </c>
      <c r="D43" s="18">
        <v>0.28000000000000003</v>
      </c>
      <c r="E43" s="18">
        <v>0.28000000000000003</v>
      </c>
      <c r="F43" s="18">
        <v>0.28000000000000003</v>
      </c>
      <c r="G43" s="18">
        <v>0.28000000000000003</v>
      </c>
      <c r="H43" s="18">
        <v>0.28000000000000003</v>
      </c>
      <c r="I43" s="20">
        <v>0.28000000000000003</v>
      </c>
      <c r="J43" s="18">
        <v>0.28000000000000003</v>
      </c>
      <c r="K43" s="20">
        <v>0.28000000000000003</v>
      </c>
      <c r="L43" s="18">
        <v>0.28999999999999998</v>
      </c>
      <c r="M43" s="18">
        <v>0.3</v>
      </c>
      <c r="N43" s="18">
        <v>0.3</v>
      </c>
      <c r="O43" s="35">
        <v>0.3</v>
      </c>
      <c r="P43" s="18">
        <v>0.38</v>
      </c>
      <c r="Q43" s="18">
        <v>61</v>
      </c>
    </row>
    <row r="44" spans="2:17" ht="18" x14ac:dyDescent="0.45">
      <c r="B44" s="21">
        <v>0.25</v>
      </c>
      <c r="C44" s="21">
        <v>0.25</v>
      </c>
      <c r="D44" s="21">
        <v>0.25</v>
      </c>
      <c r="E44" s="21">
        <v>0.25</v>
      </c>
      <c r="F44" s="21">
        <v>0.25</v>
      </c>
      <c r="G44" s="21">
        <v>0.25</v>
      </c>
      <c r="H44" s="21">
        <v>0.25</v>
      </c>
      <c r="I44" s="23">
        <v>0.25</v>
      </c>
      <c r="J44" s="21">
        <v>0.25</v>
      </c>
      <c r="K44" s="23">
        <v>0.25</v>
      </c>
      <c r="L44" s="21">
        <v>0.25</v>
      </c>
      <c r="M44" s="21">
        <v>0.25</v>
      </c>
      <c r="N44" s="21">
        <v>0.28000000000000003</v>
      </c>
      <c r="O44" s="32">
        <v>0.28000000000000003</v>
      </c>
      <c r="P44" s="21">
        <v>0.34</v>
      </c>
      <c r="Q44" s="21">
        <v>60</v>
      </c>
    </row>
    <row r="45" spans="2:17" ht="18" x14ac:dyDescent="0.45">
      <c r="B45" s="17">
        <v>0.23</v>
      </c>
      <c r="C45" s="17">
        <v>0.23</v>
      </c>
      <c r="D45" s="17">
        <v>0.23</v>
      </c>
      <c r="E45" s="17">
        <v>0.23</v>
      </c>
      <c r="F45" s="17">
        <v>0.23</v>
      </c>
      <c r="G45" s="17">
        <v>0.23</v>
      </c>
      <c r="H45" s="17">
        <v>0.23</v>
      </c>
      <c r="I45" s="19">
        <v>0.23</v>
      </c>
      <c r="J45" s="17">
        <v>0.23</v>
      </c>
      <c r="K45" s="19">
        <v>0.23</v>
      </c>
      <c r="L45" s="17">
        <v>0.23</v>
      </c>
      <c r="M45" s="17">
        <v>0.23</v>
      </c>
      <c r="N45" s="17">
        <v>0.25</v>
      </c>
      <c r="O45" s="34">
        <v>0.27</v>
      </c>
      <c r="P45" s="17">
        <v>0.31</v>
      </c>
      <c r="Q45" s="17">
        <v>59</v>
      </c>
    </row>
    <row r="46" spans="2:17" ht="18" x14ac:dyDescent="0.45">
      <c r="B46" s="18">
        <v>0.2</v>
      </c>
      <c r="C46" s="18">
        <v>0.2</v>
      </c>
      <c r="D46" s="18">
        <v>0.2</v>
      </c>
      <c r="E46" s="18">
        <v>0.2</v>
      </c>
      <c r="F46" s="18">
        <v>0.2</v>
      </c>
      <c r="G46" s="18">
        <v>0.2</v>
      </c>
      <c r="H46" s="18">
        <v>0.2</v>
      </c>
      <c r="I46" s="20">
        <v>0.2</v>
      </c>
      <c r="J46" s="18">
        <v>0.2</v>
      </c>
      <c r="K46" s="20">
        <v>0.2</v>
      </c>
      <c r="L46" s="18">
        <v>0.2</v>
      </c>
      <c r="M46" s="18">
        <v>0.2</v>
      </c>
      <c r="N46" s="18">
        <v>0.23</v>
      </c>
      <c r="O46" s="35">
        <v>0.25</v>
      </c>
      <c r="P46" s="18">
        <v>0.3</v>
      </c>
      <c r="Q46" s="18">
        <v>58</v>
      </c>
    </row>
    <row r="47" spans="2:17" ht="18" x14ac:dyDescent="0.45">
      <c r="B47" s="18">
        <v>0.18</v>
      </c>
      <c r="C47" s="18">
        <v>0.18</v>
      </c>
      <c r="D47" s="18">
        <v>0.18</v>
      </c>
      <c r="E47" s="18">
        <v>0.18</v>
      </c>
      <c r="F47" s="18">
        <v>0.18</v>
      </c>
      <c r="G47" s="18">
        <v>0.18</v>
      </c>
      <c r="H47" s="18">
        <v>0.18</v>
      </c>
      <c r="I47" s="20">
        <v>0.18</v>
      </c>
      <c r="J47" s="18">
        <v>0.18</v>
      </c>
      <c r="K47" s="20">
        <v>0.18</v>
      </c>
      <c r="L47" s="18">
        <v>0.18</v>
      </c>
      <c r="M47" s="18">
        <v>0.18</v>
      </c>
      <c r="N47" s="18">
        <v>0.18</v>
      </c>
      <c r="O47" s="35">
        <v>0.2</v>
      </c>
      <c r="P47" s="18">
        <v>0.25</v>
      </c>
      <c r="Q47" s="18">
        <v>57</v>
      </c>
    </row>
    <row r="48" spans="2:17" ht="18" x14ac:dyDescent="0.45">
      <c r="B48" s="18">
        <v>0.15</v>
      </c>
      <c r="C48" s="18">
        <v>0.15</v>
      </c>
      <c r="D48" s="18">
        <v>0.15</v>
      </c>
      <c r="E48" s="18">
        <v>0.15</v>
      </c>
      <c r="F48" s="18">
        <v>0.15</v>
      </c>
      <c r="G48" s="18">
        <v>0.15</v>
      </c>
      <c r="H48" s="18">
        <v>0.15</v>
      </c>
      <c r="I48" s="20">
        <v>0.15</v>
      </c>
      <c r="J48" s="18">
        <v>0.15</v>
      </c>
      <c r="K48" s="20">
        <v>0.15</v>
      </c>
      <c r="L48" s="18">
        <v>0.15</v>
      </c>
      <c r="M48" s="18">
        <v>0.15</v>
      </c>
      <c r="N48" s="18">
        <v>0.16</v>
      </c>
      <c r="O48" s="35">
        <v>0.18</v>
      </c>
      <c r="P48" s="18">
        <v>0.2</v>
      </c>
      <c r="Q48" s="18">
        <v>56</v>
      </c>
    </row>
    <row r="49" spans="2:17" ht="18" x14ac:dyDescent="0.45">
      <c r="B49" s="21">
        <v>0.13</v>
      </c>
      <c r="C49" s="21">
        <v>0.13</v>
      </c>
      <c r="D49" s="21">
        <v>0.13</v>
      </c>
      <c r="E49" s="21">
        <v>0.13</v>
      </c>
      <c r="F49" s="21">
        <v>0.13</v>
      </c>
      <c r="G49" s="21">
        <v>0.13</v>
      </c>
      <c r="H49" s="21">
        <v>0.13</v>
      </c>
      <c r="I49" s="23">
        <v>0.13</v>
      </c>
      <c r="J49" s="21">
        <v>0.13</v>
      </c>
      <c r="K49" s="23">
        <v>0.13</v>
      </c>
      <c r="L49" s="21">
        <v>0.13</v>
      </c>
      <c r="M49" s="21">
        <v>0.13</v>
      </c>
      <c r="N49" s="21">
        <v>0.13</v>
      </c>
      <c r="O49" s="32">
        <v>0.15</v>
      </c>
      <c r="P49" s="21">
        <v>0.18</v>
      </c>
      <c r="Q49" s="21">
        <v>55</v>
      </c>
    </row>
    <row r="50" spans="2:17" ht="18" x14ac:dyDescent="0.45">
      <c r="B50" s="17">
        <v>0.1</v>
      </c>
      <c r="C50" s="17">
        <v>0.1</v>
      </c>
      <c r="D50" s="17">
        <v>0.1</v>
      </c>
      <c r="E50" s="17">
        <v>0.1</v>
      </c>
      <c r="F50" s="17">
        <v>0.1</v>
      </c>
      <c r="G50" s="17">
        <v>0.1</v>
      </c>
      <c r="H50" s="17">
        <v>0.1</v>
      </c>
      <c r="I50" s="19">
        <v>0.1</v>
      </c>
      <c r="J50" s="17">
        <v>0.1</v>
      </c>
      <c r="K50" s="19">
        <v>0.1</v>
      </c>
      <c r="L50" s="17">
        <v>0.1</v>
      </c>
      <c r="M50" s="17">
        <v>0.1</v>
      </c>
      <c r="N50" s="17">
        <v>0.1</v>
      </c>
      <c r="O50" s="34">
        <v>0.13</v>
      </c>
      <c r="P50" s="17">
        <v>0.15</v>
      </c>
      <c r="Q50" s="17">
        <v>54</v>
      </c>
    </row>
    <row r="51" spans="2:17" ht="18" x14ac:dyDescent="0.45">
      <c r="B51" s="18">
        <v>0.08</v>
      </c>
      <c r="C51" s="18">
        <v>0.08</v>
      </c>
      <c r="D51" s="18">
        <v>0.08</v>
      </c>
      <c r="E51" s="18">
        <v>0.08</v>
      </c>
      <c r="F51" s="18">
        <v>0.08</v>
      </c>
      <c r="G51" s="18">
        <v>0.08</v>
      </c>
      <c r="H51" s="18">
        <v>0.08</v>
      </c>
      <c r="I51" s="20">
        <v>0.08</v>
      </c>
      <c r="J51" s="18">
        <v>0.08</v>
      </c>
      <c r="K51" s="20">
        <v>0.08</v>
      </c>
      <c r="L51" s="18">
        <v>0.08</v>
      </c>
      <c r="M51" s="18">
        <v>0.08</v>
      </c>
      <c r="N51" s="18">
        <v>0.08</v>
      </c>
      <c r="O51" s="35">
        <v>0.1</v>
      </c>
      <c r="P51" s="18">
        <v>0.1</v>
      </c>
      <c r="Q51" s="18">
        <v>53</v>
      </c>
    </row>
    <row r="52" spans="2:17" ht="18" x14ac:dyDescent="0.45">
      <c r="B52" s="18">
        <v>0.05</v>
      </c>
      <c r="C52" s="18">
        <v>0.05</v>
      </c>
      <c r="D52" s="18">
        <v>0.05</v>
      </c>
      <c r="E52" s="18">
        <v>0.05</v>
      </c>
      <c r="F52" s="18">
        <v>0.05</v>
      </c>
      <c r="G52" s="18">
        <v>0.05</v>
      </c>
      <c r="H52" s="18">
        <v>0.05</v>
      </c>
      <c r="I52" s="20">
        <v>0.05</v>
      </c>
      <c r="J52" s="18">
        <v>0.05</v>
      </c>
      <c r="K52" s="20">
        <v>0.05</v>
      </c>
      <c r="L52" s="18">
        <v>0.05</v>
      </c>
      <c r="M52" s="18">
        <v>0.05</v>
      </c>
      <c r="N52" s="18">
        <v>0.05</v>
      </c>
      <c r="O52" s="35">
        <v>0.05</v>
      </c>
      <c r="P52" s="18">
        <v>0.08</v>
      </c>
      <c r="Q52" s="18">
        <v>52</v>
      </c>
    </row>
    <row r="53" spans="2:17" ht="18" x14ac:dyDescent="0.45">
      <c r="B53" s="18">
        <v>0.03</v>
      </c>
      <c r="C53" s="18">
        <v>0.03</v>
      </c>
      <c r="D53" s="18">
        <v>0.03</v>
      </c>
      <c r="E53" s="18">
        <v>0.03</v>
      </c>
      <c r="F53" s="18">
        <v>0.03</v>
      </c>
      <c r="G53" s="18">
        <v>0.03</v>
      </c>
      <c r="H53" s="18">
        <v>0.03</v>
      </c>
      <c r="I53" s="20">
        <v>0.03</v>
      </c>
      <c r="J53" s="18">
        <v>0.03</v>
      </c>
      <c r="K53" s="20">
        <v>0.03</v>
      </c>
      <c r="L53" s="18">
        <v>0.03</v>
      </c>
      <c r="M53" s="18">
        <v>0.03</v>
      </c>
      <c r="N53" s="18">
        <v>0.03</v>
      </c>
      <c r="O53" s="35">
        <v>0.03</v>
      </c>
      <c r="P53" s="18">
        <v>0.05</v>
      </c>
      <c r="Q53" s="18">
        <v>51</v>
      </c>
    </row>
    <row r="54" spans="2:17" ht="18" x14ac:dyDescent="0.45">
      <c r="B54" s="21">
        <v>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3">
        <v>0</v>
      </c>
      <c r="J54" s="21">
        <v>0</v>
      </c>
      <c r="K54" s="23">
        <v>0</v>
      </c>
      <c r="L54" s="21">
        <v>0</v>
      </c>
      <c r="M54" s="21">
        <v>0</v>
      </c>
      <c r="N54" s="21">
        <v>0</v>
      </c>
      <c r="O54" s="32">
        <v>0</v>
      </c>
      <c r="P54" s="21">
        <v>0</v>
      </c>
      <c r="Q54" s="21">
        <v>50</v>
      </c>
    </row>
  </sheetData>
  <sheetProtection algorithmName="SHA-512" hashValue="vtGWahqelv9MJVtEaSo1ULIQFipB4U5Uc4PKtoW3ww1dKTqjXC8M3byljJ0SBkdm+5T23XMFztAC+2lzn1HMtw==" saltValue="/bo1RsYpSSwBbgaE0KImm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8"/>
  <dimension ref="A1:AK54"/>
  <sheetViews>
    <sheetView rightToLeft="1" workbookViewId="0">
      <selection activeCell="P9" sqref="P9"/>
    </sheetView>
  </sheetViews>
  <sheetFormatPr defaultColWidth="9.125" defaultRowHeight="14.25" x14ac:dyDescent="0.2"/>
  <cols>
    <col min="1" max="14" width="9.125" style="13"/>
    <col min="15" max="15" width="9.125" style="37"/>
    <col min="16" max="16" width="9.125" style="13"/>
    <col min="17" max="17" width="19.25" style="13" bestFit="1" customWidth="1"/>
    <col min="18" max="19" width="9.125" style="13"/>
    <col min="20" max="21" width="0" style="13" hidden="1" customWidth="1"/>
    <col min="22" max="22" width="7.25" style="13" bestFit="1" customWidth="1"/>
    <col min="23" max="36" width="4.375" style="13" customWidth="1"/>
    <col min="37" max="37" width="9.125" style="13"/>
    <col min="38" max="16384" width="9.125" style="1"/>
  </cols>
  <sheetData>
    <row r="1" spans="1:37" s="2" customFormat="1" ht="18" thickBot="1" x14ac:dyDescent="0.45">
      <c r="A1" s="24"/>
      <c r="B1" s="25" t="s">
        <v>29</v>
      </c>
      <c r="C1" s="25" t="s">
        <v>28</v>
      </c>
      <c r="D1" s="25" t="s">
        <v>27</v>
      </c>
      <c r="E1" s="25" t="s">
        <v>26</v>
      </c>
      <c r="F1" s="25" t="s">
        <v>25</v>
      </c>
      <c r="G1" s="25" t="s">
        <v>24</v>
      </c>
      <c r="H1" s="25" t="s">
        <v>23</v>
      </c>
      <c r="I1" s="26" t="s">
        <v>22</v>
      </c>
      <c r="J1" s="24"/>
      <c r="K1" s="24"/>
      <c r="L1" s="24"/>
      <c r="M1" s="24"/>
      <c r="N1" s="24"/>
      <c r="O1" s="27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</row>
    <row r="2" spans="1:37" ht="15" thickBot="1" x14ac:dyDescent="0.25">
      <c r="B2" s="84" t="s">
        <v>17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6"/>
      <c r="Q2" s="87" t="s">
        <v>18</v>
      </c>
      <c r="R2" s="28"/>
      <c r="S2" s="29" t="e">
        <f>پردازش!V7</f>
        <v>#DIV/0!</v>
      </c>
      <c r="V2" s="30" t="e">
        <f>-1*S2</f>
        <v>#DIV/0!</v>
      </c>
    </row>
    <row r="3" spans="1:37" ht="18.75" thickBot="1" x14ac:dyDescent="0.5">
      <c r="B3" s="21">
        <v>67</v>
      </c>
      <c r="C3" s="21">
        <v>43</v>
      </c>
      <c r="D3" s="21">
        <v>30</v>
      </c>
      <c r="E3" s="21">
        <v>23</v>
      </c>
      <c r="F3" s="21">
        <v>18</v>
      </c>
      <c r="G3" s="21">
        <v>15</v>
      </c>
      <c r="H3" s="21">
        <v>12</v>
      </c>
      <c r="I3" s="31">
        <v>10</v>
      </c>
      <c r="J3" s="21">
        <v>9</v>
      </c>
      <c r="K3" s="21">
        <v>8</v>
      </c>
      <c r="L3" s="21">
        <v>7</v>
      </c>
      <c r="M3" s="21">
        <v>6</v>
      </c>
      <c r="N3" s="21">
        <v>5</v>
      </c>
      <c r="O3" s="32">
        <v>4</v>
      </c>
      <c r="P3" s="21">
        <v>3</v>
      </c>
      <c r="Q3" s="88"/>
      <c r="R3" s="28" t="s">
        <v>30</v>
      </c>
      <c r="S3" s="33">
        <f>پردازش!V6</f>
        <v>0</v>
      </c>
    </row>
    <row r="4" spans="1:37" ht="18" x14ac:dyDescent="0.45">
      <c r="B4" s="17">
        <v>2.56</v>
      </c>
      <c r="C4" s="17">
        <v>2.5099999999999998</v>
      </c>
      <c r="D4" s="17">
        <v>2.48</v>
      </c>
      <c r="E4" s="17">
        <v>2.44</v>
      </c>
      <c r="F4" s="17">
        <v>2.39</v>
      </c>
      <c r="G4" s="17">
        <v>2.34</v>
      </c>
      <c r="H4" s="17">
        <v>2.2799999999999998</v>
      </c>
      <c r="I4" s="17">
        <v>2.2000000000000002</v>
      </c>
      <c r="J4" s="17">
        <v>2.13</v>
      </c>
      <c r="K4" s="17">
        <v>2.0699999999999998</v>
      </c>
      <c r="L4" s="17">
        <v>1.99</v>
      </c>
      <c r="M4" s="17">
        <v>1.88</v>
      </c>
      <c r="N4" s="17">
        <v>1.72</v>
      </c>
      <c r="O4" s="34">
        <v>1.49</v>
      </c>
      <c r="P4" s="17">
        <v>1.1599999999999999</v>
      </c>
      <c r="Q4" s="17">
        <v>100</v>
      </c>
      <c r="S4" s="13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3">
        <v>67</v>
      </c>
      <c r="W4" s="13">
        <v>43</v>
      </c>
      <c r="X4" s="13">
        <v>30</v>
      </c>
      <c r="Y4" s="13">
        <v>23</v>
      </c>
      <c r="Z4" s="13">
        <v>18</v>
      </c>
      <c r="AA4" s="13">
        <v>15</v>
      </c>
      <c r="AB4" s="13">
        <v>12</v>
      </c>
      <c r="AC4" s="13">
        <v>10</v>
      </c>
      <c r="AD4" s="13">
        <v>9</v>
      </c>
      <c r="AE4" s="13">
        <v>8</v>
      </c>
      <c r="AF4" s="13">
        <v>7</v>
      </c>
      <c r="AG4" s="13">
        <v>6</v>
      </c>
      <c r="AH4" s="13">
        <v>5</v>
      </c>
      <c r="AI4" s="13">
        <v>4</v>
      </c>
      <c r="AJ4" s="13">
        <v>3</v>
      </c>
    </row>
    <row r="5" spans="1:37" ht="18" x14ac:dyDescent="0.45">
      <c r="B5" s="18">
        <v>2.16</v>
      </c>
      <c r="C5" s="18">
        <v>2.14</v>
      </c>
      <c r="D5" s="18">
        <v>2.12</v>
      </c>
      <c r="E5" s="18">
        <v>2.09</v>
      </c>
      <c r="F5" s="18">
        <v>2.0699999999999998</v>
      </c>
      <c r="G5" s="18">
        <v>2.04</v>
      </c>
      <c r="H5" s="18">
        <v>2.0099999999999998</v>
      </c>
      <c r="I5" s="18">
        <v>1.96</v>
      </c>
      <c r="J5" s="18">
        <v>1.91</v>
      </c>
      <c r="K5" s="18">
        <v>1.88</v>
      </c>
      <c r="L5" s="18">
        <v>1.82</v>
      </c>
      <c r="M5" s="18">
        <v>1.75</v>
      </c>
      <c r="N5" s="18">
        <v>1.64</v>
      </c>
      <c r="O5" s="35">
        <v>1.46</v>
      </c>
      <c r="P5" s="18" t="s">
        <v>7</v>
      </c>
      <c r="Q5" s="18">
        <v>99</v>
      </c>
      <c r="S5" s="36" t="e">
        <f>SUM(V5:AJ5)</f>
        <v>#DIV/0!</v>
      </c>
      <c r="V5" s="13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3" t="e">
        <f t="shared" si="0"/>
        <v>#DIV/0!</v>
      </c>
      <c r="X5" s="13" t="e">
        <f t="shared" si="0"/>
        <v>#DIV/0!</v>
      </c>
      <c r="Y5" s="13" t="e">
        <f t="shared" si="0"/>
        <v>#DIV/0!</v>
      </c>
      <c r="Z5" s="13" t="e">
        <f t="shared" si="0"/>
        <v>#DIV/0!</v>
      </c>
      <c r="AA5" s="13" t="e">
        <f t="shared" si="0"/>
        <v>#DIV/0!</v>
      </c>
      <c r="AB5" s="13" t="e">
        <f t="shared" si="0"/>
        <v>#DIV/0!</v>
      </c>
      <c r="AC5" s="13" t="e">
        <f t="shared" si="0"/>
        <v>#DIV/0!</v>
      </c>
      <c r="AD5" s="13" t="e">
        <f t="shared" si="0"/>
        <v>#DIV/0!</v>
      </c>
      <c r="AE5" s="13" t="e">
        <f t="shared" si="0"/>
        <v>#DIV/0!</v>
      </c>
      <c r="AF5" s="13" t="e">
        <f t="shared" si="0"/>
        <v>#DIV/0!</v>
      </c>
      <c r="AG5" s="13" t="e">
        <f t="shared" si="0"/>
        <v>#DIV/0!</v>
      </c>
      <c r="AH5" s="13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3" t="e">
        <f t="shared" si="0"/>
        <v>#DIV/0!</v>
      </c>
      <c r="AJ5" s="13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18">
        <v>1.95</v>
      </c>
      <c r="C6" s="18">
        <v>1.94</v>
      </c>
      <c r="D6" s="18">
        <v>1.93</v>
      </c>
      <c r="E6" s="18">
        <v>1.91</v>
      </c>
      <c r="F6" s="18">
        <v>1.89</v>
      </c>
      <c r="G6" s="18">
        <v>1.87</v>
      </c>
      <c r="H6" s="18">
        <v>1.84</v>
      </c>
      <c r="I6" s="18">
        <v>1.81</v>
      </c>
      <c r="J6" s="18">
        <v>1.78</v>
      </c>
      <c r="K6" s="18">
        <v>1.75</v>
      </c>
      <c r="L6" s="18">
        <v>1.72</v>
      </c>
      <c r="M6" s="18">
        <v>1.66</v>
      </c>
      <c r="N6" s="18">
        <v>1.58</v>
      </c>
      <c r="O6" s="35">
        <v>1.43</v>
      </c>
      <c r="P6" s="18" t="s">
        <v>7</v>
      </c>
      <c r="Q6" s="18">
        <v>98</v>
      </c>
      <c r="S6" s="36" t="e">
        <f>SUM(V6:AJ6)</f>
        <v>#DIV/0!</v>
      </c>
      <c r="V6" s="13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3" t="e">
        <f t="shared" si="1"/>
        <v>#DIV/0!</v>
      </c>
      <c r="X6" s="13" t="e">
        <f t="shared" si="1"/>
        <v>#DIV/0!</v>
      </c>
      <c r="Y6" s="13" t="e">
        <f t="shared" si="1"/>
        <v>#DIV/0!</v>
      </c>
      <c r="Z6" s="13" t="e">
        <f t="shared" si="1"/>
        <v>#DIV/0!</v>
      </c>
      <c r="AA6" s="13" t="e">
        <f t="shared" si="1"/>
        <v>#DIV/0!</v>
      </c>
      <c r="AB6" s="13" t="e">
        <f t="shared" si="1"/>
        <v>#DIV/0!</v>
      </c>
      <c r="AC6" s="13" t="e">
        <f t="shared" si="1"/>
        <v>#DIV/0!</v>
      </c>
      <c r="AD6" s="13" t="e">
        <f t="shared" si="1"/>
        <v>#DIV/0!</v>
      </c>
      <c r="AE6" s="13" t="e">
        <f t="shared" si="1"/>
        <v>#DIV/0!</v>
      </c>
      <c r="AF6" s="13" t="e">
        <f t="shared" si="1"/>
        <v>#DIV/0!</v>
      </c>
      <c r="AG6" s="13" t="e">
        <f t="shared" si="1"/>
        <v>#DIV/0!</v>
      </c>
      <c r="AH6" s="13" t="e">
        <f t="shared" si="1"/>
        <v>#DIV/0!</v>
      </c>
      <c r="AI6" s="13" t="e">
        <f t="shared" si="1"/>
        <v>#DIV/0!</v>
      </c>
      <c r="AJ6" s="13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8">
        <v>1.81</v>
      </c>
      <c r="C7" s="18">
        <v>1.8</v>
      </c>
      <c r="D7" s="18">
        <v>1.79</v>
      </c>
      <c r="E7" s="18">
        <v>1.78</v>
      </c>
      <c r="F7" s="18">
        <v>1.76</v>
      </c>
      <c r="G7" s="18">
        <v>1.75</v>
      </c>
      <c r="H7" s="18">
        <v>1.73</v>
      </c>
      <c r="I7" s="18">
        <v>1.71</v>
      </c>
      <c r="J7" s="18">
        <v>1.68</v>
      </c>
      <c r="K7" s="18">
        <v>1.66</v>
      </c>
      <c r="L7" s="18">
        <v>1.63</v>
      </c>
      <c r="M7" s="18">
        <v>1.59</v>
      </c>
      <c r="N7" s="18">
        <v>1.52</v>
      </c>
      <c r="O7" s="35">
        <v>1.4</v>
      </c>
      <c r="P7" s="18">
        <v>1.1499999999999999</v>
      </c>
      <c r="Q7" s="18">
        <v>97</v>
      </c>
    </row>
    <row r="8" spans="1:37" ht="18" x14ac:dyDescent="0.45">
      <c r="B8" s="18">
        <v>1.7</v>
      </c>
      <c r="C8" s="18">
        <v>1.69</v>
      </c>
      <c r="D8" s="18">
        <v>1.68</v>
      </c>
      <c r="E8" s="18">
        <v>1.67</v>
      </c>
      <c r="F8" s="18">
        <v>1.66</v>
      </c>
      <c r="G8" s="18">
        <v>1.65</v>
      </c>
      <c r="H8" s="18">
        <v>1.64</v>
      </c>
      <c r="I8" s="18">
        <v>1.62</v>
      </c>
      <c r="J8" s="18">
        <v>1.6</v>
      </c>
      <c r="K8" s="18">
        <v>1.58</v>
      </c>
      <c r="L8" s="18">
        <v>1.56</v>
      </c>
      <c r="M8" s="18">
        <v>1.52</v>
      </c>
      <c r="N8" s="18">
        <v>1.47</v>
      </c>
      <c r="O8" s="35">
        <v>1.37</v>
      </c>
      <c r="P8" s="18" t="s">
        <v>7</v>
      </c>
      <c r="Q8" s="18">
        <v>96</v>
      </c>
    </row>
    <row r="9" spans="1:37" ht="18" x14ac:dyDescent="0.45">
      <c r="B9" s="18">
        <v>1.6</v>
      </c>
      <c r="C9" s="18">
        <v>1.59</v>
      </c>
      <c r="D9" s="18">
        <v>1.59</v>
      </c>
      <c r="E9" s="18">
        <v>1.58</v>
      </c>
      <c r="F9" s="18">
        <v>1.57</v>
      </c>
      <c r="G9" s="18">
        <v>1.56</v>
      </c>
      <c r="H9" s="18">
        <v>1.55</v>
      </c>
      <c r="I9" s="18">
        <v>1.54</v>
      </c>
      <c r="J9" s="18">
        <v>1.52</v>
      </c>
      <c r="K9" s="18">
        <v>1.51</v>
      </c>
      <c r="L9" s="18">
        <v>1.49</v>
      </c>
      <c r="M9" s="18">
        <v>1.47</v>
      </c>
      <c r="N9" s="18">
        <v>1.42</v>
      </c>
      <c r="O9" s="35">
        <v>1.34</v>
      </c>
      <c r="P9" s="18">
        <v>1.1399999999999999</v>
      </c>
      <c r="Q9" s="18">
        <v>95</v>
      </c>
    </row>
    <row r="10" spans="1:37" ht="18" x14ac:dyDescent="0.45">
      <c r="B10" s="17">
        <v>1.52</v>
      </c>
      <c r="C10" s="17">
        <v>1.51</v>
      </c>
      <c r="D10" s="17">
        <v>1.51</v>
      </c>
      <c r="E10" s="17">
        <v>1.5</v>
      </c>
      <c r="F10" s="17">
        <v>1.5</v>
      </c>
      <c r="G10" s="17">
        <v>1.49</v>
      </c>
      <c r="H10" s="17">
        <v>1.48</v>
      </c>
      <c r="I10" s="19">
        <v>1.47</v>
      </c>
      <c r="J10" s="17">
        <v>1.46</v>
      </c>
      <c r="K10" s="19">
        <v>1.45</v>
      </c>
      <c r="L10" s="17">
        <v>1.43</v>
      </c>
      <c r="M10" s="17">
        <v>1.41</v>
      </c>
      <c r="N10" s="17">
        <v>1.38</v>
      </c>
      <c r="O10" s="34">
        <v>1.31</v>
      </c>
      <c r="P10" s="17" t="s">
        <v>7</v>
      </c>
      <c r="Q10" s="17">
        <v>94</v>
      </c>
    </row>
    <row r="11" spans="1:37" ht="18" x14ac:dyDescent="0.45">
      <c r="B11" s="18">
        <v>1.44</v>
      </c>
      <c r="C11" s="18">
        <v>1.44</v>
      </c>
      <c r="D11" s="18">
        <v>1.44</v>
      </c>
      <c r="E11" s="18">
        <v>1.43</v>
      </c>
      <c r="F11" s="18">
        <v>1.43</v>
      </c>
      <c r="G11" s="18">
        <v>1.42</v>
      </c>
      <c r="H11" s="18">
        <v>1.41</v>
      </c>
      <c r="I11" s="20">
        <v>1.41</v>
      </c>
      <c r="J11" s="18">
        <v>1.4</v>
      </c>
      <c r="K11" s="20">
        <v>1.39</v>
      </c>
      <c r="L11" s="18">
        <v>1.38</v>
      </c>
      <c r="M11" s="18">
        <v>1.36</v>
      </c>
      <c r="N11" s="18">
        <v>1.33</v>
      </c>
      <c r="O11" s="35">
        <v>1.28</v>
      </c>
      <c r="P11" s="18">
        <v>1.1299999999999999</v>
      </c>
      <c r="Q11" s="18">
        <v>93</v>
      </c>
    </row>
    <row r="12" spans="1:37" ht="18" x14ac:dyDescent="0.45">
      <c r="B12" s="18">
        <v>1.38</v>
      </c>
      <c r="C12" s="18">
        <v>1.37</v>
      </c>
      <c r="D12" s="18">
        <v>1.37</v>
      </c>
      <c r="E12" s="18">
        <v>1.37</v>
      </c>
      <c r="F12" s="18">
        <v>1.36</v>
      </c>
      <c r="G12" s="18">
        <v>1.36</v>
      </c>
      <c r="H12" s="18">
        <v>1.35</v>
      </c>
      <c r="I12" s="20">
        <v>1.35</v>
      </c>
      <c r="J12" s="18">
        <v>1.34</v>
      </c>
      <c r="K12" s="20">
        <v>1.33</v>
      </c>
      <c r="L12" s="18">
        <v>1.33</v>
      </c>
      <c r="M12" s="18">
        <v>1.31</v>
      </c>
      <c r="N12" s="18">
        <v>1.29</v>
      </c>
      <c r="O12" s="35">
        <v>1.25</v>
      </c>
      <c r="P12" s="18">
        <v>1.1200000000000001</v>
      </c>
      <c r="Q12" s="18">
        <v>92</v>
      </c>
    </row>
    <row r="13" spans="1:37" ht="18" x14ac:dyDescent="0.45">
      <c r="B13" s="18">
        <v>1.31</v>
      </c>
      <c r="C13" s="18">
        <v>1.31</v>
      </c>
      <c r="D13" s="18">
        <v>1.31</v>
      </c>
      <c r="E13" s="18">
        <v>1.31</v>
      </c>
      <c r="F13" s="18">
        <v>1.3</v>
      </c>
      <c r="G13" s="18">
        <v>1.3</v>
      </c>
      <c r="H13" s="18">
        <v>1.3</v>
      </c>
      <c r="I13" s="20">
        <v>1.29</v>
      </c>
      <c r="J13" s="18">
        <v>1.29</v>
      </c>
      <c r="K13" s="20">
        <v>1.28</v>
      </c>
      <c r="L13" s="18">
        <v>1.28</v>
      </c>
      <c r="M13" s="18">
        <v>1.27</v>
      </c>
      <c r="N13" s="18">
        <v>1.25</v>
      </c>
      <c r="O13" s="35">
        <v>1.22</v>
      </c>
      <c r="P13" s="18">
        <v>1.1100000000000001</v>
      </c>
      <c r="Q13" s="18">
        <v>91</v>
      </c>
    </row>
    <row r="14" spans="1:37" ht="18" x14ac:dyDescent="0.45">
      <c r="B14" s="21">
        <v>1.26</v>
      </c>
      <c r="C14" s="21">
        <v>1.26</v>
      </c>
      <c r="D14" s="21">
        <v>1.25</v>
      </c>
      <c r="E14" s="21">
        <v>1.25</v>
      </c>
      <c r="F14" s="21">
        <v>1.25</v>
      </c>
      <c r="G14" s="21">
        <v>1.25</v>
      </c>
      <c r="H14" s="21">
        <v>1.25</v>
      </c>
      <c r="I14" s="23">
        <v>1.24</v>
      </c>
      <c r="J14" s="21">
        <v>1.24</v>
      </c>
      <c r="K14" s="23">
        <v>1.24</v>
      </c>
      <c r="L14" s="21">
        <v>1.23</v>
      </c>
      <c r="M14" s="21">
        <v>1.23</v>
      </c>
      <c r="N14" s="21">
        <v>1.21</v>
      </c>
      <c r="O14" s="32">
        <v>1.19</v>
      </c>
      <c r="P14" s="21">
        <v>1.1000000000000001</v>
      </c>
      <c r="Q14" s="21">
        <v>90</v>
      </c>
    </row>
    <row r="15" spans="1:37" ht="18" x14ac:dyDescent="0.45">
      <c r="B15" s="17">
        <v>1.2</v>
      </c>
      <c r="C15" s="17">
        <v>1.2</v>
      </c>
      <c r="D15" s="17">
        <v>1.2</v>
      </c>
      <c r="E15" s="17">
        <v>1.2</v>
      </c>
      <c r="F15" s="17">
        <v>1.2</v>
      </c>
      <c r="G15" s="17">
        <v>1.2</v>
      </c>
      <c r="H15" s="17">
        <v>1.2</v>
      </c>
      <c r="I15" s="19">
        <v>1.19</v>
      </c>
      <c r="J15" s="17">
        <v>1.19</v>
      </c>
      <c r="K15" s="19">
        <v>1.19</v>
      </c>
      <c r="L15" s="17">
        <v>1.19</v>
      </c>
      <c r="M15" s="17">
        <v>1.18</v>
      </c>
      <c r="N15" s="17">
        <v>1.18</v>
      </c>
      <c r="O15" s="34">
        <v>1.1599999999999999</v>
      </c>
      <c r="P15" s="17">
        <v>1.0900000000000001</v>
      </c>
      <c r="Q15" s="17">
        <v>89</v>
      </c>
    </row>
    <row r="16" spans="1:37" ht="18" x14ac:dyDescent="0.45">
      <c r="B16" s="18">
        <v>1.1499999999999999</v>
      </c>
      <c r="C16" s="18">
        <v>1.1499999999999999</v>
      </c>
      <c r="D16" s="18">
        <v>1.1499999999999999</v>
      </c>
      <c r="E16" s="18">
        <v>1.1499999999999999</v>
      </c>
      <c r="F16" s="18">
        <v>1.1499999999999999</v>
      </c>
      <c r="G16" s="18">
        <v>1.1499999999999999</v>
      </c>
      <c r="H16" s="18">
        <v>1.1499999999999999</v>
      </c>
      <c r="I16" s="20">
        <v>1.1499999999999999</v>
      </c>
      <c r="J16" s="18">
        <v>1.1499999999999999</v>
      </c>
      <c r="K16" s="20">
        <v>1.1499999999999999</v>
      </c>
      <c r="L16" s="18">
        <v>1.1499999999999999</v>
      </c>
      <c r="M16" s="18">
        <v>1.1399999999999999</v>
      </c>
      <c r="N16" s="18">
        <v>1.1399999999999999</v>
      </c>
      <c r="O16" s="35">
        <v>1.1299999999999999</v>
      </c>
      <c r="P16" s="18">
        <v>1.07</v>
      </c>
      <c r="Q16" s="18">
        <v>88</v>
      </c>
    </row>
    <row r="17" spans="2:17" ht="18" x14ac:dyDescent="0.45">
      <c r="B17" s="18">
        <v>1.1100000000000001</v>
      </c>
      <c r="C17" s="18">
        <v>1.1100000000000001</v>
      </c>
      <c r="D17" s="18">
        <v>1.1100000000000001</v>
      </c>
      <c r="E17" s="18">
        <v>1.1100000000000001</v>
      </c>
      <c r="F17" s="18">
        <v>1.1100000000000001</v>
      </c>
      <c r="G17" s="18">
        <v>1.1100000000000001</v>
      </c>
      <c r="H17" s="18">
        <v>1.1100000000000001</v>
      </c>
      <c r="I17" s="20">
        <v>1.1000000000000001</v>
      </c>
      <c r="J17" s="18">
        <v>1.1000000000000001</v>
      </c>
      <c r="K17" s="20">
        <v>1.1000000000000001</v>
      </c>
      <c r="L17" s="18">
        <v>1.1000000000000001</v>
      </c>
      <c r="M17" s="18">
        <v>1.1000000000000001</v>
      </c>
      <c r="N17" s="18">
        <v>1.1000000000000001</v>
      </c>
      <c r="O17" s="35">
        <v>1.1000000000000001</v>
      </c>
      <c r="P17" s="18">
        <v>1.06</v>
      </c>
      <c r="Q17" s="18">
        <v>87</v>
      </c>
    </row>
    <row r="18" spans="2:17" ht="18" x14ac:dyDescent="0.45">
      <c r="B18" s="18">
        <v>1.06</v>
      </c>
      <c r="C18" s="18">
        <v>1.06</v>
      </c>
      <c r="D18" s="18">
        <v>1.06</v>
      </c>
      <c r="E18" s="18">
        <v>1.06</v>
      </c>
      <c r="F18" s="18">
        <v>1.06</v>
      </c>
      <c r="G18" s="18">
        <v>1.06</v>
      </c>
      <c r="H18" s="18">
        <v>1.06</v>
      </c>
      <c r="I18" s="20">
        <v>1.06</v>
      </c>
      <c r="J18" s="18">
        <v>1.06</v>
      </c>
      <c r="K18" s="20">
        <v>1.06</v>
      </c>
      <c r="L18" s="18">
        <v>1.07</v>
      </c>
      <c r="M18" s="18">
        <v>1.07</v>
      </c>
      <c r="N18" s="18">
        <v>1.07</v>
      </c>
      <c r="O18" s="35">
        <v>1.07</v>
      </c>
      <c r="P18" s="18">
        <v>1.04</v>
      </c>
      <c r="Q18" s="18">
        <v>86</v>
      </c>
    </row>
    <row r="19" spans="2:17" ht="18" x14ac:dyDescent="0.45">
      <c r="B19" s="21">
        <v>1.02</v>
      </c>
      <c r="C19" s="21">
        <v>1.02</v>
      </c>
      <c r="D19" s="21">
        <v>1.02</v>
      </c>
      <c r="E19" s="21">
        <v>1.02</v>
      </c>
      <c r="F19" s="21">
        <v>1.02</v>
      </c>
      <c r="G19" s="21">
        <v>1.02</v>
      </c>
      <c r="H19" s="21">
        <v>1.02</v>
      </c>
      <c r="I19" s="23">
        <v>1.02</v>
      </c>
      <c r="J19" s="21">
        <v>1.02</v>
      </c>
      <c r="K19" s="23">
        <v>1.03</v>
      </c>
      <c r="L19" s="21">
        <v>1.03</v>
      </c>
      <c r="M19" s="21">
        <v>1.03</v>
      </c>
      <c r="N19" s="21">
        <v>1.03</v>
      </c>
      <c r="O19" s="32">
        <v>1.04</v>
      </c>
      <c r="P19" s="21">
        <v>1.03</v>
      </c>
      <c r="Q19" s="21">
        <v>85</v>
      </c>
    </row>
    <row r="20" spans="2:17" ht="18" x14ac:dyDescent="0.45">
      <c r="B20" s="17">
        <v>0.98</v>
      </c>
      <c r="C20" s="17">
        <v>0.98</v>
      </c>
      <c r="D20" s="17">
        <v>0.98</v>
      </c>
      <c r="E20" s="17">
        <v>0.98</v>
      </c>
      <c r="F20" s="17">
        <v>0.98</v>
      </c>
      <c r="G20" s="17">
        <v>0.98</v>
      </c>
      <c r="H20" s="17">
        <v>0.98</v>
      </c>
      <c r="I20" s="19">
        <v>0.98</v>
      </c>
      <c r="J20" s="17">
        <v>0.99</v>
      </c>
      <c r="K20" s="19">
        <v>0.99</v>
      </c>
      <c r="L20" s="17">
        <v>0.99</v>
      </c>
      <c r="M20" s="17">
        <v>0.99</v>
      </c>
      <c r="N20" s="17">
        <v>1</v>
      </c>
      <c r="O20" s="34">
        <v>1.01</v>
      </c>
      <c r="P20" s="17">
        <v>1.01</v>
      </c>
      <c r="Q20" s="17">
        <v>84</v>
      </c>
    </row>
    <row r="21" spans="2:17" ht="18" x14ac:dyDescent="0.45">
      <c r="B21" s="18">
        <v>0.94</v>
      </c>
      <c r="C21" s="18">
        <v>0.94</v>
      </c>
      <c r="D21" s="18">
        <v>0.94</v>
      </c>
      <c r="E21" s="18">
        <v>0.94</v>
      </c>
      <c r="F21" s="18">
        <v>0.94</v>
      </c>
      <c r="G21" s="18">
        <v>0.94</v>
      </c>
      <c r="H21" s="18">
        <v>0.94</v>
      </c>
      <c r="I21" s="20">
        <v>0.95</v>
      </c>
      <c r="J21" s="18">
        <v>0.95</v>
      </c>
      <c r="K21" s="20">
        <v>0.95</v>
      </c>
      <c r="L21" s="18">
        <v>0.95</v>
      </c>
      <c r="M21" s="18">
        <v>0.96</v>
      </c>
      <c r="N21" s="18">
        <v>0.97</v>
      </c>
      <c r="O21" s="35">
        <v>0.98</v>
      </c>
      <c r="P21" s="18">
        <v>0.99</v>
      </c>
      <c r="Q21" s="18">
        <v>83</v>
      </c>
    </row>
    <row r="22" spans="2:17" ht="18" x14ac:dyDescent="0.45">
      <c r="B22" s="18">
        <v>0.9</v>
      </c>
      <c r="C22" s="18">
        <v>0.9</v>
      </c>
      <c r="D22" s="18">
        <v>0.9</v>
      </c>
      <c r="E22" s="18">
        <v>0.9</v>
      </c>
      <c r="F22" s="18">
        <v>0.9</v>
      </c>
      <c r="G22" s="18">
        <v>0.91</v>
      </c>
      <c r="H22" s="18">
        <v>0.91</v>
      </c>
      <c r="I22" s="20">
        <v>0.91</v>
      </c>
      <c r="J22" s="18">
        <v>0.91</v>
      </c>
      <c r="K22" s="20">
        <v>0.92</v>
      </c>
      <c r="L22" s="18">
        <v>0.92</v>
      </c>
      <c r="M22" s="18">
        <v>0.92</v>
      </c>
      <c r="N22" s="18">
        <v>0.93</v>
      </c>
      <c r="O22" s="35">
        <v>0.95</v>
      </c>
      <c r="P22" s="18">
        <v>0.97</v>
      </c>
      <c r="Q22" s="18">
        <v>82</v>
      </c>
    </row>
    <row r="23" spans="2:17" ht="18" x14ac:dyDescent="0.45">
      <c r="B23" s="18">
        <v>0.87</v>
      </c>
      <c r="C23" s="18">
        <v>0.87</v>
      </c>
      <c r="D23" s="18">
        <v>0.87</v>
      </c>
      <c r="E23" s="18">
        <v>0.87</v>
      </c>
      <c r="F23" s="18">
        <v>0.87</v>
      </c>
      <c r="G23" s="18">
        <v>0.87</v>
      </c>
      <c r="H23" s="18">
        <v>0.87</v>
      </c>
      <c r="I23" s="20">
        <v>0.87</v>
      </c>
      <c r="J23" s="18">
        <v>0.88</v>
      </c>
      <c r="K23" s="20">
        <v>0.88</v>
      </c>
      <c r="L23" s="18">
        <v>0.88</v>
      </c>
      <c r="M23" s="18">
        <v>0.89</v>
      </c>
      <c r="N23" s="18">
        <v>0.9</v>
      </c>
      <c r="O23" s="35">
        <v>0.92</v>
      </c>
      <c r="P23" s="18">
        <v>0.95</v>
      </c>
      <c r="Q23" s="18">
        <v>81</v>
      </c>
    </row>
    <row r="24" spans="2:17" ht="18" x14ac:dyDescent="0.45">
      <c r="B24" s="21">
        <v>0.83</v>
      </c>
      <c r="C24" s="21">
        <v>0.83</v>
      </c>
      <c r="D24" s="21">
        <v>0.83</v>
      </c>
      <c r="E24" s="21">
        <v>0.83</v>
      </c>
      <c r="F24" s="21">
        <v>0.83</v>
      </c>
      <c r="G24" s="21">
        <v>0.83</v>
      </c>
      <c r="H24" s="21">
        <v>0.84</v>
      </c>
      <c r="I24" s="23">
        <v>0.84</v>
      </c>
      <c r="J24" s="21">
        <v>0.84</v>
      </c>
      <c r="K24" s="23">
        <v>0.85</v>
      </c>
      <c r="L24" s="21">
        <v>0.85</v>
      </c>
      <c r="M24" s="21">
        <v>0.86</v>
      </c>
      <c r="N24" s="21">
        <v>0.87</v>
      </c>
      <c r="O24" s="32">
        <v>0.89</v>
      </c>
      <c r="P24" s="21">
        <v>0.93</v>
      </c>
      <c r="Q24" s="21">
        <v>80</v>
      </c>
    </row>
    <row r="25" spans="2:17" ht="18" x14ac:dyDescent="0.45">
      <c r="B25" s="17">
        <v>0.79</v>
      </c>
      <c r="C25" s="17">
        <v>0.8</v>
      </c>
      <c r="D25" s="17">
        <v>0.8</v>
      </c>
      <c r="E25" s="17">
        <v>0.8</v>
      </c>
      <c r="F25" s="17">
        <v>0.8</v>
      </c>
      <c r="G25" s="17">
        <v>0.8</v>
      </c>
      <c r="H25" s="17">
        <v>0.8</v>
      </c>
      <c r="I25" s="19">
        <v>0.81</v>
      </c>
      <c r="J25" s="17">
        <v>0.81</v>
      </c>
      <c r="K25" s="19">
        <v>0.81</v>
      </c>
      <c r="L25" s="17">
        <v>0.82</v>
      </c>
      <c r="M25" s="17">
        <v>0.82</v>
      </c>
      <c r="N25" s="17">
        <v>0.84</v>
      </c>
      <c r="O25" s="34">
        <v>0.86</v>
      </c>
      <c r="P25" s="17">
        <v>0.91</v>
      </c>
      <c r="Q25" s="17">
        <v>79</v>
      </c>
    </row>
    <row r="26" spans="2:17" ht="18" x14ac:dyDescent="0.45">
      <c r="B26" s="18">
        <v>0.76</v>
      </c>
      <c r="C26" s="18">
        <v>0.76</v>
      </c>
      <c r="D26" s="18">
        <v>0.76</v>
      </c>
      <c r="E26" s="18">
        <v>0.76</v>
      </c>
      <c r="F26" s="18">
        <v>0.76</v>
      </c>
      <c r="G26" s="18">
        <v>0.77</v>
      </c>
      <c r="H26" s="18">
        <v>0.77</v>
      </c>
      <c r="I26" s="20">
        <v>0.77</v>
      </c>
      <c r="J26" s="18">
        <v>0.78</v>
      </c>
      <c r="K26" s="20">
        <v>0.78</v>
      </c>
      <c r="L26" s="18">
        <v>0.79</v>
      </c>
      <c r="M26" s="18">
        <v>0.79</v>
      </c>
      <c r="N26" s="18">
        <v>0.81</v>
      </c>
      <c r="O26" s="35">
        <v>0.83</v>
      </c>
      <c r="P26" s="18">
        <v>0.88</v>
      </c>
      <c r="Q26" s="18">
        <v>78</v>
      </c>
    </row>
    <row r="27" spans="2:17" ht="18" x14ac:dyDescent="0.45">
      <c r="B27" s="18">
        <v>0.73</v>
      </c>
      <c r="C27" s="18">
        <v>0.73</v>
      </c>
      <c r="D27" s="18">
        <v>0.73</v>
      </c>
      <c r="E27" s="18">
        <v>0.73</v>
      </c>
      <c r="F27" s="18">
        <v>0.73</v>
      </c>
      <c r="G27" s="18">
        <v>0.73</v>
      </c>
      <c r="H27" s="18">
        <v>0.74</v>
      </c>
      <c r="I27" s="20">
        <v>0.74</v>
      </c>
      <c r="J27" s="18">
        <v>0.74</v>
      </c>
      <c r="K27" s="20">
        <v>0.75</v>
      </c>
      <c r="L27" s="18">
        <v>0.75</v>
      </c>
      <c r="M27" s="18">
        <v>0.76</v>
      </c>
      <c r="N27" s="18">
        <v>0.77</v>
      </c>
      <c r="O27" s="35">
        <v>0.8</v>
      </c>
      <c r="P27" s="18">
        <v>0.86</v>
      </c>
      <c r="Q27" s="18">
        <v>77</v>
      </c>
    </row>
    <row r="28" spans="2:17" ht="18" x14ac:dyDescent="0.45">
      <c r="B28" s="18">
        <v>0.7</v>
      </c>
      <c r="C28" s="18">
        <v>0.7</v>
      </c>
      <c r="D28" s="18">
        <v>0.7</v>
      </c>
      <c r="E28" s="18">
        <v>0.7</v>
      </c>
      <c r="F28" s="18">
        <v>0.7</v>
      </c>
      <c r="G28" s="18">
        <v>0.7</v>
      </c>
      <c r="H28" s="18">
        <v>0.7</v>
      </c>
      <c r="I28" s="20">
        <v>0.71</v>
      </c>
      <c r="J28" s="18">
        <v>0.71</v>
      </c>
      <c r="K28" s="20">
        <v>0.72</v>
      </c>
      <c r="L28" s="18">
        <v>0.72</v>
      </c>
      <c r="M28" s="18">
        <v>0.73</v>
      </c>
      <c r="N28" s="18">
        <v>0.74</v>
      </c>
      <c r="O28" s="35">
        <v>0.77</v>
      </c>
      <c r="P28" s="18">
        <v>0.83</v>
      </c>
      <c r="Q28" s="18">
        <v>76</v>
      </c>
    </row>
    <row r="29" spans="2:17" ht="18" x14ac:dyDescent="0.45">
      <c r="B29" s="21">
        <v>0.66</v>
      </c>
      <c r="C29" s="21">
        <v>0.67</v>
      </c>
      <c r="D29" s="21">
        <v>0.67</v>
      </c>
      <c r="E29" s="21">
        <v>0.67</v>
      </c>
      <c r="F29" s="21">
        <v>0.67</v>
      </c>
      <c r="G29" s="21">
        <v>0.67</v>
      </c>
      <c r="H29" s="21">
        <v>0.67</v>
      </c>
      <c r="I29" s="23">
        <v>0.68</v>
      </c>
      <c r="J29" s="21">
        <v>0.68</v>
      </c>
      <c r="K29" s="23">
        <v>0.69</v>
      </c>
      <c r="L29" s="21">
        <v>0.69</v>
      </c>
      <c r="M29" s="21">
        <v>0.7</v>
      </c>
      <c r="N29" s="21">
        <v>0.71</v>
      </c>
      <c r="O29" s="32">
        <v>0.74</v>
      </c>
      <c r="P29" s="21">
        <v>0.81</v>
      </c>
      <c r="Q29" s="21">
        <v>75</v>
      </c>
    </row>
    <row r="30" spans="2:17" ht="18" x14ac:dyDescent="0.45">
      <c r="B30" s="17">
        <v>0.63</v>
      </c>
      <c r="C30" s="17">
        <v>0.64</v>
      </c>
      <c r="D30" s="17">
        <v>0.64</v>
      </c>
      <c r="E30" s="17">
        <v>0.64</v>
      </c>
      <c r="F30" s="17">
        <v>0.64</v>
      </c>
      <c r="G30" s="17">
        <v>0.64</v>
      </c>
      <c r="H30" s="17">
        <v>0.64</v>
      </c>
      <c r="I30" s="19">
        <v>0.65</v>
      </c>
      <c r="J30" s="17">
        <v>0.65</v>
      </c>
      <c r="K30" s="19">
        <v>0.65</v>
      </c>
      <c r="L30" s="17">
        <v>0.67</v>
      </c>
      <c r="M30" s="17">
        <v>0.67</v>
      </c>
      <c r="N30" s="17">
        <v>0.68</v>
      </c>
      <c r="O30" s="34">
        <v>0.71</v>
      </c>
      <c r="P30" s="17">
        <v>0.78</v>
      </c>
      <c r="Q30" s="17">
        <v>74</v>
      </c>
    </row>
    <row r="31" spans="2:17" ht="18" x14ac:dyDescent="0.45">
      <c r="B31" s="18">
        <v>0.6</v>
      </c>
      <c r="C31" s="18">
        <v>0.61</v>
      </c>
      <c r="D31" s="18">
        <v>0.61</v>
      </c>
      <c r="E31" s="18">
        <v>0.61</v>
      </c>
      <c r="F31" s="18">
        <v>0.61</v>
      </c>
      <c r="G31" s="18">
        <v>0.61</v>
      </c>
      <c r="H31" s="18">
        <v>0.61</v>
      </c>
      <c r="I31" s="20">
        <v>0.62</v>
      </c>
      <c r="J31" s="18">
        <v>0.62</v>
      </c>
      <c r="K31" s="20">
        <v>0.62</v>
      </c>
      <c r="L31" s="18">
        <v>0.63</v>
      </c>
      <c r="M31" s="18">
        <v>0.64</v>
      </c>
      <c r="N31" s="18">
        <v>0.65</v>
      </c>
      <c r="O31" s="35">
        <v>0.68</v>
      </c>
      <c r="P31" s="18">
        <v>0.75</v>
      </c>
      <c r="Q31" s="18">
        <v>73</v>
      </c>
    </row>
    <row r="32" spans="2:17" ht="18" x14ac:dyDescent="0.45">
      <c r="B32" s="18">
        <v>0.56999999999999995</v>
      </c>
      <c r="C32" s="18">
        <v>0.57999999999999996</v>
      </c>
      <c r="D32" s="18">
        <v>0.57999999999999996</v>
      </c>
      <c r="E32" s="18">
        <v>0.57999999999999996</v>
      </c>
      <c r="F32" s="18">
        <v>0.57999999999999996</v>
      </c>
      <c r="G32" s="18">
        <v>0.57999999999999996</v>
      </c>
      <c r="H32" s="18">
        <v>0.57999999999999996</v>
      </c>
      <c r="I32" s="20">
        <v>0.59</v>
      </c>
      <c r="J32" s="18">
        <v>0.59</v>
      </c>
      <c r="K32" s="20">
        <v>0.59</v>
      </c>
      <c r="L32" s="18">
        <v>0.6</v>
      </c>
      <c r="M32" s="18">
        <v>0.61</v>
      </c>
      <c r="N32" s="18">
        <v>0.62</v>
      </c>
      <c r="O32" s="35">
        <v>0.65</v>
      </c>
      <c r="P32" s="18">
        <v>0.73</v>
      </c>
      <c r="Q32" s="18">
        <v>72</v>
      </c>
    </row>
    <row r="33" spans="2:17" ht="18" x14ac:dyDescent="0.45">
      <c r="B33" s="18">
        <v>0.54</v>
      </c>
      <c r="C33" s="18">
        <v>0.55000000000000004</v>
      </c>
      <c r="D33" s="18">
        <v>0.55000000000000004</v>
      </c>
      <c r="E33" s="18">
        <v>0.55000000000000004</v>
      </c>
      <c r="F33" s="18">
        <v>0.55000000000000004</v>
      </c>
      <c r="G33" s="18">
        <v>0.55000000000000004</v>
      </c>
      <c r="H33" s="18">
        <v>0.55000000000000004</v>
      </c>
      <c r="I33" s="20">
        <v>0.56000000000000005</v>
      </c>
      <c r="J33" s="18">
        <v>0.56000000000000005</v>
      </c>
      <c r="K33" s="20">
        <v>0.56999999999999995</v>
      </c>
      <c r="L33" s="18">
        <v>0.56999999999999995</v>
      </c>
      <c r="M33" s="18">
        <v>0.57999999999999996</v>
      </c>
      <c r="N33" s="18">
        <v>0.59</v>
      </c>
      <c r="O33" s="35">
        <v>0.62</v>
      </c>
      <c r="P33" s="18">
        <v>0.7</v>
      </c>
      <c r="Q33" s="18">
        <v>71</v>
      </c>
    </row>
    <row r="34" spans="2:17" ht="18" x14ac:dyDescent="0.45">
      <c r="B34" s="21">
        <v>0.52</v>
      </c>
      <c r="C34" s="21">
        <v>0.52</v>
      </c>
      <c r="D34" s="21">
        <v>0.52</v>
      </c>
      <c r="E34" s="21">
        <v>0.52</v>
      </c>
      <c r="F34" s="21">
        <v>0.52</v>
      </c>
      <c r="G34" s="21">
        <v>0.52</v>
      </c>
      <c r="H34" s="21">
        <v>0.52</v>
      </c>
      <c r="I34" s="23">
        <v>0.53</v>
      </c>
      <c r="J34" s="21">
        <v>0.53</v>
      </c>
      <c r="K34" s="23">
        <v>0.54</v>
      </c>
      <c r="L34" s="21">
        <v>0.54</v>
      </c>
      <c r="M34" s="21">
        <v>0.55000000000000004</v>
      </c>
      <c r="N34" s="21">
        <v>0.56000000000000005</v>
      </c>
      <c r="O34" s="32">
        <v>0.59</v>
      </c>
      <c r="P34" s="21">
        <v>0.67</v>
      </c>
      <c r="Q34" s="21">
        <v>70</v>
      </c>
    </row>
    <row r="35" spans="2:17" ht="18" x14ac:dyDescent="0.45">
      <c r="B35" s="17">
        <v>0.49</v>
      </c>
      <c r="C35" s="17">
        <v>0.49</v>
      </c>
      <c r="D35" s="17">
        <v>0.49</v>
      </c>
      <c r="E35" s="17">
        <v>0.49</v>
      </c>
      <c r="F35" s="17">
        <v>0.49</v>
      </c>
      <c r="G35" s="17">
        <v>0.49</v>
      </c>
      <c r="H35" s="17">
        <v>0.5</v>
      </c>
      <c r="I35" s="19">
        <v>0.5</v>
      </c>
      <c r="J35" s="17">
        <v>0.5</v>
      </c>
      <c r="K35" s="19">
        <v>0.51</v>
      </c>
      <c r="L35" s="17">
        <v>0.51</v>
      </c>
      <c r="M35" s="17">
        <v>0.52</v>
      </c>
      <c r="N35" s="17">
        <v>0.53</v>
      </c>
      <c r="O35" s="34">
        <v>0.56000000000000005</v>
      </c>
      <c r="P35" s="17">
        <v>0.64</v>
      </c>
      <c r="Q35" s="17">
        <v>69</v>
      </c>
    </row>
    <row r="36" spans="2:17" ht="18" x14ac:dyDescent="0.45">
      <c r="B36" s="18">
        <v>0.46</v>
      </c>
      <c r="C36" s="18">
        <v>0.46</v>
      </c>
      <c r="D36" s="18">
        <v>0.46</v>
      </c>
      <c r="E36" s="18">
        <v>0.46</v>
      </c>
      <c r="F36" s="18">
        <v>0.46</v>
      </c>
      <c r="G36" s="18">
        <v>0.47</v>
      </c>
      <c r="H36" s="18">
        <v>0.47</v>
      </c>
      <c r="I36" s="20">
        <v>0.47</v>
      </c>
      <c r="J36" s="18">
        <v>0.48</v>
      </c>
      <c r="K36" s="20">
        <v>0.48</v>
      </c>
      <c r="L36" s="18">
        <v>0.48</v>
      </c>
      <c r="M36" s="18">
        <v>0.49</v>
      </c>
      <c r="N36" s="18">
        <v>0.5</v>
      </c>
      <c r="O36" s="35">
        <v>0.53</v>
      </c>
      <c r="P36" s="18">
        <v>0.61</v>
      </c>
      <c r="Q36" s="18">
        <v>68</v>
      </c>
    </row>
    <row r="37" spans="2:17" ht="18" x14ac:dyDescent="0.45">
      <c r="B37" s="18">
        <v>0.43</v>
      </c>
      <c r="C37" s="18">
        <v>0.43</v>
      </c>
      <c r="D37" s="18">
        <v>0.43</v>
      </c>
      <c r="E37" s="18">
        <v>0.43</v>
      </c>
      <c r="F37" s="18">
        <v>0.44</v>
      </c>
      <c r="G37" s="18">
        <v>0.44</v>
      </c>
      <c r="H37" s="18">
        <v>0.44</v>
      </c>
      <c r="I37" s="20">
        <v>0.44</v>
      </c>
      <c r="J37" s="18">
        <v>0.45</v>
      </c>
      <c r="K37" s="20">
        <v>0.45</v>
      </c>
      <c r="L37" s="18">
        <v>0.45</v>
      </c>
      <c r="M37" s="18">
        <v>0.46</v>
      </c>
      <c r="N37" s="18">
        <v>0.47</v>
      </c>
      <c r="O37" s="35">
        <v>0.5</v>
      </c>
      <c r="P37" s="18">
        <v>0.57999999999999996</v>
      </c>
      <c r="Q37" s="18">
        <v>67</v>
      </c>
    </row>
    <row r="38" spans="2:17" ht="18" x14ac:dyDescent="0.45">
      <c r="B38" s="18">
        <v>0.4</v>
      </c>
      <c r="C38" s="18">
        <v>0.41</v>
      </c>
      <c r="D38" s="18">
        <v>0.41</v>
      </c>
      <c r="E38" s="18">
        <v>0.41</v>
      </c>
      <c r="F38" s="18">
        <v>0.41</v>
      </c>
      <c r="G38" s="18">
        <v>0.41</v>
      </c>
      <c r="H38" s="18">
        <v>0.41</v>
      </c>
      <c r="I38" s="20">
        <v>0.42</v>
      </c>
      <c r="J38" s="18">
        <v>0.42</v>
      </c>
      <c r="K38" s="20">
        <v>0.42</v>
      </c>
      <c r="L38" s="18">
        <v>0.43</v>
      </c>
      <c r="M38" s="18">
        <v>0.43</v>
      </c>
      <c r="N38" s="18">
        <v>0.45</v>
      </c>
      <c r="O38" s="35">
        <v>0.47</v>
      </c>
      <c r="P38" s="18">
        <v>0.55000000000000004</v>
      </c>
      <c r="Q38" s="18">
        <v>66</v>
      </c>
    </row>
    <row r="39" spans="2:17" ht="18" x14ac:dyDescent="0.45">
      <c r="B39" s="21">
        <v>0.38</v>
      </c>
      <c r="C39" s="21">
        <v>0.38</v>
      </c>
      <c r="D39" s="21">
        <v>0.38</v>
      </c>
      <c r="E39" s="21">
        <v>0.38</v>
      </c>
      <c r="F39" s="21">
        <v>0.38</v>
      </c>
      <c r="G39" s="21">
        <v>0.38</v>
      </c>
      <c r="H39" s="21">
        <v>0.38</v>
      </c>
      <c r="I39" s="23">
        <v>0.39</v>
      </c>
      <c r="J39" s="21">
        <v>0.39</v>
      </c>
      <c r="K39" s="23">
        <v>0.39</v>
      </c>
      <c r="L39" s="21">
        <v>0.4</v>
      </c>
      <c r="M39" s="21">
        <v>0.4</v>
      </c>
      <c r="N39" s="21">
        <v>0.42</v>
      </c>
      <c r="O39" s="32">
        <v>0.44</v>
      </c>
      <c r="P39" s="21">
        <v>0.51</v>
      </c>
      <c r="Q39" s="21">
        <v>65</v>
      </c>
    </row>
    <row r="40" spans="2:17" ht="18" x14ac:dyDescent="0.45">
      <c r="B40" s="17">
        <v>0.35</v>
      </c>
      <c r="C40" s="17">
        <v>0.35</v>
      </c>
      <c r="D40" s="17">
        <v>0.35</v>
      </c>
      <c r="E40" s="17">
        <v>0.35</v>
      </c>
      <c r="F40" s="17">
        <v>0.35</v>
      </c>
      <c r="G40" s="17">
        <v>0.36</v>
      </c>
      <c r="H40" s="17">
        <v>0.36</v>
      </c>
      <c r="I40" s="19">
        <v>0.36</v>
      </c>
      <c r="J40" s="17">
        <v>0.36</v>
      </c>
      <c r="K40" s="19">
        <v>0.37</v>
      </c>
      <c r="L40" s="17">
        <v>0.37</v>
      </c>
      <c r="M40" s="17">
        <v>0.38</v>
      </c>
      <c r="N40" s="17">
        <v>0.39</v>
      </c>
      <c r="O40" s="34">
        <v>0.41</v>
      </c>
      <c r="P40" s="17">
        <v>0.48</v>
      </c>
      <c r="Q40" s="17">
        <v>64</v>
      </c>
    </row>
    <row r="41" spans="2:17" ht="18" x14ac:dyDescent="0.45">
      <c r="B41" s="18">
        <v>0.32</v>
      </c>
      <c r="C41" s="18">
        <v>0.33</v>
      </c>
      <c r="D41" s="18">
        <v>0.33</v>
      </c>
      <c r="E41" s="18">
        <v>0.33</v>
      </c>
      <c r="F41" s="18">
        <v>0.33</v>
      </c>
      <c r="G41" s="18">
        <v>0.33</v>
      </c>
      <c r="H41" s="18">
        <v>0.33</v>
      </c>
      <c r="I41" s="20">
        <v>0.33</v>
      </c>
      <c r="J41" s="18">
        <v>0.34</v>
      </c>
      <c r="K41" s="20">
        <v>0.34</v>
      </c>
      <c r="L41" s="18">
        <v>0.34</v>
      </c>
      <c r="M41" s="18">
        <v>0.35</v>
      </c>
      <c r="N41" s="18">
        <v>0.36</v>
      </c>
      <c r="O41" s="35">
        <v>0.38</v>
      </c>
      <c r="P41" s="18">
        <v>0.45</v>
      </c>
      <c r="Q41" s="18">
        <v>63</v>
      </c>
    </row>
    <row r="42" spans="2:17" ht="18" x14ac:dyDescent="0.45">
      <c r="B42" s="18">
        <v>0.3</v>
      </c>
      <c r="C42" s="18">
        <v>0.3</v>
      </c>
      <c r="D42" s="18">
        <v>0.3</v>
      </c>
      <c r="E42" s="18">
        <v>0.3</v>
      </c>
      <c r="F42" s="18">
        <v>0.3</v>
      </c>
      <c r="G42" s="18">
        <v>0.3</v>
      </c>
      <c r="H42" s="18">
        <v>0.3</v>
      </c>
      <c r="I42" s="20">
        <v>0.31</v>
      </c>
      <c r="J42" s="18">
        <v>0.31</v>
      </c>
      <c r="K42" s="20">
        <v>0.31</v>
      </c>
      <c r="L42" s="18">
        <v>0.32</v>
      </c>
      <c r="M42" s="18">
        <v>0.32</v>
      </c>
      <c r="N42" s="18">
        <v>0.33</v>
      </c>
      <c r="O42" s="35">
        <v>0.35</v>
      </c>
      <c r="P42" s="18">
        <v>0.41</v>
      </c>
      <c r="Q42" s="18">
        <v>62</v>
      </c>
    </row>
    <row r="43" spans="2:17" ht="18" x14ac:dyDescent="0.45">
      <c r="B43" s="18">
        <v>0.28000000000000003</v>
      </c>
      <c r="C43" s="18">
        <v>0.28000000000000003</v>
      </c>
      <c r="D43" s="18">
        <v>0.28000000000000003</v>
      </c>
      <c r="E43" s="18">
        <v>0.28000000000000003</v>
      </c>
      <c r="F43" s="18">
        <v>0.28000000000000003</v>
      </c>
      <c r="G43" s="18">
        <v>0.28000000000000003</v>
      </c>
      <c r="H43" s="18">
        <v>0.28000000000000003</v>
      </c>
      <c r="I43" s="20">
        <v>0.28000000000000003</v>
      </c>
      <c r="J43" s="18">
        <v>0.28000000000000003</v>
      </c>
      <c r="K43" s="20">
        <v>0.28000000000000003</v>
      </c>
      <c r="L43" s="18">
        <v>0.28999999999999998</v>
      </c>
      <c r="M43" s="18">
        <v>0.3</v>
      </c>
      <c r="N43" s="18">
        <v>0.3</v>
      </c>
      <c r="O43" s="35">
        <v>0.3</v>
      </c>
      <c r="P43" s="18">
        <v>0.38</v>
      </c>
      <c r="Q43" s="18">
        <v>61</v>
      </c>
    </row>
    <row r="44" spans="2:17" ht="18" x14ac:dyDescent="0.45">
      <c r="B44" s="21">
        <v>0.25</v>
      </c>
      <c r="C44" s="21">
        <v>0.25</v>
      </c>
      <c r="D44" s="21">
        <v>0.25</v>
      </c>
      <c r="E44" s="21">
        <v>0.25</v>
      </c>
      <c r="F44" s="21">
        <v>0.25</v>
      </c>
      <c r="G44" s="21">
        <v>0.25</v>
      </c>
      <c r="H44" s="21">
        <v>0.25</v>
      </c>
      <c r="I44" s="23">
        <v>0.25</v>
      </c>
      <c r="J44" s="21">
        <v>0.25</v>
      </c>
      <c r="K44" s="23">
        <v>0.25</v>
      </c>
      <c r="L44" s="21">
        <v>0.25</v>
      </c>
      <c r="M44" s="21">
        <v>0.25</v>
      </c>
      <c r="N44" s="21">
        <v>0.28000000000000003</v>
      </c>
      <c r="O44" s="32">
        <v>0.28000000000000003</v>
      </c>
      <c r="P44" s="21">
        <v>0.34</v>
      </c>
      <c r="Q44" s="21">
        <v>60</v>
      </c>
    </row>
    <row r="45" spans="2:17" ht="18" x14ac:dyDescent="0.45">
      <c r="B45" s="17">
        <v>0.23</v>
      </c>
      <c r="C45" s="17">
        <v>0.23</v>
      </c>
      <c r="D45" s="17">
        <v>0.23</v>
      </c>
      <c r="E45" s="17">
        <v>0.23</v>
      </c>
      <c r="F45" s="17">
        <v>0.23</v>
      </c>
      <c r="G45" s="17">
        <v>0.23</v>
      </c>
      <c r="H45" s="17">
        <v>0.23</v>
      </c>
      <c r="I45" s="19">
        <v>0.23</v>
      </c>
      <c r="J45" s="17">
        <v>0.23</v>
      </c>
      <c r="K45" s="19">
        <v>0.23</v>
      </c>
      <c r="L45" s="17">
        <v>0.23</v>
      </c>
      <c r="M45" s="17">
        <v>0.23</v>
      </c>
      <c r="N45" s="17">
        <v>0.25</v>
      </c>
      <c r="O45" s="34">
        <v>0.27</v>
      </c>
      <c r="P45" s="17">
        <v>0.31</v>
      </c>
      <c r="Q45" s="17">
        <v>59</v>
      </c>
    </row>
    <row r="46" spans="2:17" ht="18" x14ac:dyDescent="0.45">
      <c r="B46" s="18">
        <v>0.2</v>
      </c>
      <c r="C46" s="18">
        <v>0.2</v>
      </c>
      <c r="D46" s="18">
        <v>0.2</v>
      </c>
      <c r="E46" s="18">
        <v>0.2</v>
      </c>
      <c r="F46" s="18">
        <v>0.2</v>
      </c>
      <c r="G46" s="18">
        <v>0.2</v>
      </c>
      <c r="H46" s="18">
        <v>0.2</v>
      </c>
      <c r="I46" s="20">
        <v>0.2</v>
      </c>
      <c r="J46" s="18">
        <v>0.2</v>
      </c>
      <c r="K46" s="20">
        <v>0.2</v>
      </c>
      <c r="L46" s="18">
        <v>0.2</v>
      </c>
      <c r="M46" s="18">
        <v>0.2</v>
      </c>
      <c r="N46" s="18">
        <v>0.23</v>
      </c>
      <c r="O46" s="35">
        <v>0.25</v>
      </c>
      <c r="P46" s="18">
        <v>0.3</v>
      </c>
      <c r="Q46" s="18">
        <v>58</v>
      </c>
    </row>
    <row r="47" spans="2:17" ht="18" x14ac:dyDescent="0.45">
      <c r="B47" s="18">
        <v>0.18</v>
      </c>
      <c r="C47" s="18">
        <v>0.18</v>
      </c>
      <c r="D47" s="18">
        <v>0.18</v>
      </c>
      <c r="E47" s="18">
        <v>0.18</v>
      </c>
      <c r="F47" s="18">
        <v>0.18</v>
      </c>
      <c r="G47" s="18">
        <v>0.18</v>
      </c>
      <c r="H47" s="18">
        <v>0.18</v>
      </c>
      <c r="I47" s="20">
        <v>0.18</v>
      </c>
      <c r="J47" s="18">
        <v>0.18</v>
      </c>
      <c r="K47" s="20">
        <v>0.18</v>
      </c>
      <c r="L47" s="18">
        <v>0.18</v>
      </c>
      <c r="M47" s="18">
        <v>0.18</v>
      </c>
      <c r="N47" s="18">
        <v>0.18</v>
      </c>
      <c r="O47" s="35">
        <v>0.2</v>
      </c>
      <c r="P47" s="18">
        <v>0.25</v>
      </c>
      <c r="Q47" s="18">
        <v>57</v>
      </c>
    </row>
    <row r="48" spans="2:17" ht="18" x14ac:dyDescent="0.45">
      <c r="B48" s="18">
        <v>0.15</v>
      </c>
      <c r="C48" s="18">
        <v>0.15</v>
      </c>
      <c r="D48" s="18">
        <v>0.15</v>
      </c>
      <c r="E48" s="18">
        <v>0.15</v>
      </c>
      <c r="F48" s="18">
        <v>0.15</v>
      </c>
      <c r="G48" s="18">
        <v>0.15</v>
      </c>
      <c r="H48" s="18">
        <v>0.15</v>
      </c>
      <c r="I48" s="20">
        <v>0.15</v>
      </c>
      <c r="J48" s="18">
        <v>0.15</v>
      </c>
      <c r="K48" s="20">
        <v>0.15</v>
      </c>
      <c r="L48" s="18">
        <v>0.15</v>
      </c>
      <c r="M48" s="18">
        <v>0.15</v>
      </c>
      <c r="N48" s="18">
        <v>0.16</v>
      </c>
      <c r="O48" s="35">
        <v>0.18</v>
      </c>
      <c r="P48" s="18">
        <v>0.2</v>
      </c>
      <c r="Q48" s="18">
        <v>56</v>
      </c>
    </row>
    <row r="49" spans="2:17" ht="18" x14ac:dyDescent="0.45">
      <c r="B49" s="21">
        <v>0.13</v>
      </c>
      <c r="C49" s="21">
        <v>0.13</v>
      </c>
      <c r="D49" s="21">
        <v>0.13</v>
      </c>
      <c r="E49" s="21">
        <v>0.13</v>
      </c>
      <c r="F49" s="21">
        <v>0.13</v>
      </c>
      <c r="G49" s="21">
        <v>0.13</v>
      </c>
      <c r="H49" s="21">
        <v>0.13</v>
      </c>
      <c r="I49" s="23">
        <v>0.13</v>
      </c>
      <c r="J49" s="21">
        <v>0.13</v>
      </c>
      <c r="K49" s="23">
        <v>0.13</v>
      </c>
      <c r="L49" s="21">
        <v>0.13</v>
      </c>
      <c r="M49" s="21">
        <v>0.13</v>
      </c>
      <c r="N49" s="21">
        <v>0.13</v>
      </c>
      <c r="O49" s="32">
        <v>0.15</v>
      </c>
      <c r="P49" s="21">
        <v>0.18</v>
      </c>
      <c r="Q49" s="21">
        <v>55</v>
      </c>
    </row>
    <row r="50" spans="2:17" ht="18" x14ac:dyDescent="0.45">
      <c r="B50" s="17">
        <v>0.1</v>
      </c>
      <c r="C50" s="17">
        <v>0.1</v>
      </c>
      <c r="D50" s="17">
        <v>0.1</v>
      </c>
      <c r="E50" s="17">
        <v>0.1</v>
      </c>
      <c r="F50" s="17">
        <v>0.1</v>
      </c>
      <c r="G50" s="17">
        <v>0.1</v>
      </c>
      <c r="H50" s="17">
        <v>0.1</v>
      </c>
      <c r="I50" s="19">
        <v>0.1</v>
      </c>
      <c r="J50" s="17">
        <v>0.1</v>
      </c>
      <c r="K50" s="19">
        <v>0.1</v>
      </c>
      <c r="L50" s="17">
        <v>0.1</v>
      </c>
      <c r="M50" s="17">
        <v>0.1</v>
      </c>
      <c r="N50" s="17">
        <v>0.1</v>
      </c>
      <c r="O50" s="34">
        <v>0.13</v>
      </c>
      <c r="P50" s="17">
        <v>0.15</v>
      </c>
      <c r="Q50" s="17">
        <v>54</v>
      </c>
    </row>
    <row r="51" spans="2:17" ht="18" x14ac:dyDescent="0.45">
      <c r="B51" s="18">
        <v>0.08</v>
      </c>
      <c r="C51" s="18">
        <v>0.08</v>
      </c>
      <c r="D51" s="18">
        <v>0.08</v>
      </c>
      <c r="E51" s="18">
        <v>0.08</v>
      </c>
      <c r="F51" s="18">
        <v>0.08</v>
      </c>
      <c r="G51" s="18">
        <v>0.08</v>
      </c>
      <c r="H51" s="18">
        <v>0.08</v>
      </c>
      <c r="I51" s="20">
        <v>0.08</v>
      </c>
      <c r="J51" s="18">
        <v>0.08</v>
      </c>
      <c r="K51" s="20">
        <v>0.08</v>
      </c>
      <c r="L51" s="18">
        <v>0.08</v>
      </c>
      <c r="M51" s="18">
        <v>0.08</v>
      </c>
      <c r="N51" s="18">
        <v>0.08</v>
      </c>
      <c r="O51" s="35">
        <v>0.1</v>
      </c>
      <c r="P51" s="18">
        <v>0.1</v>
      </c>
      <c r="Q51" s="18">
        <v>53</v>
      </c>
    </row>
    <row r="52" spans="2:17" ht="18" x14ac:dyDescent="0.45">
      <c r="B52" s="18">
        <v>0.05</v>
      </c>
      <c r="C52" s="18">
        <v>0.05</v>
      </c>
      <c r="D52" s="18">
        <v>0.05</v>
      </c>
      <c r="E52" s="18">
        <v>0.05</v>
      </c>
      <c r="F52" s="18">
        <v>0.05</v>
      </c>
      <c r="G52" s="18">
        <v>0.05</v>
      </c>
      <c r="H52" s="18">
        <v>0.05</v>
      </c>
      <c r="I52" s="20">
        <v>0.05</v>
      </c>
      <c r="J52" s="18">
        <v>0.05</v>
      </c>
      <c r="K52" s="20">
        <v>0.05</v>
      </c>
      <c r="L52" s="18">
        <v>0.05</v>
      </c>
      <c r="M52" s="18">
        <v>0.05</v>
      </c>
      <c r="N52" s="18">
        <v>0.05</v>
      </c>
      <c r="O52" s="35">
        <v>0.05</v>
      </c>
      <c r="P52" s="18">
        <v>0.08</v>
      </c>
      <c r="Q52" s="18">
        <v>52</v>
      </c>
    </row>
    <row r="53" spans="2:17" ht="18" x14ac:dyDescent="0.45">
      <c r="B53" s="18">
        <v>0.03</v>
      </c>
      <c r="C53" s="18">
        <v>0.03</v>
      </c>
      <c r="D53" s="18">
        <v>0.03</v>
      </c>
      <c r="E53" s="18">
        <v>0.03</v>
      </c>
      <c r="F53" s="18">
        <v>0.03</v>
      </c>
      <c r="G53" s="18">
        <v>0.03</v>
      </c>
      <c r="H53" s="18">
        <v>0.03</v>
      </c>
      <c r="I53" s="20">
        <v>0.03</v>
      </c>
      <c r="J53" s="18">
        <v>0.03</v>
      </c>
      <c r="K53" s="20">
        <v>0.03</v>
      </c>
      <c r="L53" s="18">
        <v>0.03</v>
      </c>
      <c r="M53" s="18">
        <v>0.03</v>
      </c>
      <c r="N53" s="18">
        <v>0.03</v>
      </c>
      <c r="O53" s="35">
        <v>0.03</v>
      </c>
      <c r="P53" s="18">
        <v>0.05</v>
      </c>
      <c r="Q53" s="18">
        <v>51</v>
      </c>
    </row>
    <row r="54" spans="2:17" ht="18" x14ac:dyDescent="0.45">
      <c r="B54" s="21">
        <v>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3">
        <v>0</v>
      </c>
      <c r="J54" s="21">
        <v>0</v>
      </c>
      <c r="K54" s="23">
        <v>0</v>
      </c>
      <c r="L54" s="21">
        <v>0</v>
      </c>
      <c r="M54" s="21">
        <v>0</v>
      </c>
      <c r="N54" s="21">
        <v>0</v>
      </c>
      <c r="O54" s="32">
        <v>0</v>
      </c>
      <c r="P54" s="21">
        <v>0</v>
      </c>
      <c r="Q54" s="21">
        <v>50</v>
      </c>
    </row>
  </sheetData>
  <sheetProtection algorithmName="SHA-512" hashValue="Op973Am08zEEfCkLkaCIoFT66yqW9y6/gkHlBByp64YftpnYMUx5KVTy9j3eiNJwgzTnuyFNI7hsyVKJmbx5+Q==" saltValue="zl3Up8CoqhQtBGB+PiSGq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9"/>
  <dimension ref="A1:AK54"/>
  <sheetViews>
    <sheetView rightToLeft="1" workbookViewId="0">
      <selection activeCell="S6" sqref="S6"/>
    </sheetView>
  </sheetViews>
  <sheetFormatPr defaultColWidth="9.125" defaultRowHeight="14.25" x14ac:dyDescent="0.2"/>
  <cols>
    <col min="1" max="14" width="9.125" style="13"/>
    <col min="15" max="15" width="9.125" style="37"/>
    <col min="16" max="16" width="9.125" style="13"/>
    <col min="17" max="17" width="19.25" style="13" bestFit="1" customWidth="1"/>
    <col min="18" max="19" width="9.125" style="13"/>
    <col min="20" max="21" width="0" style="13" hidden="1" customWidth="1"/>
    <col min="22" max="22" width="7" style="13" customWidth="1"/>
    <col min="23" max="36" width="4.375" style="13" customWidth="1"/>
    <col min="37" max="37" width="9.125" style="13"/>
    <col min="38" max="16384" width="9.125" style="1"/>
  </cols>
  <sheetData>
    <row r="1" spans="1:37" s="2" customFormat="1" ht="18" thickBot="1" x14ac:dyDescent="0.45">
      <c r="A1" s="24"/>
      <c r="B1" s="25" t="s">
        <v>29</v>
      </c>
      <c r="C1" s="25" t="s">
        <v>28</v>
      </c>
      <c r="D1" s="25" t="s">
        <v>27</v>
      </c>
      <c r="E1" s="25" t="s">
        <v>26</v>
      </c>
      <c r="F1" s="25" t="s">
        <v>25</v>
      </c>
      <c r="G1" s="25" t="s">
        <v>24</v>
      </c>
      <c r="H1" s="25" t="s">
        <v>23</v>
      </c>
      <c r="I1" s="26" t="s">
        <v>22</v>
      </c>
      <c r="J1" s="24"/>
      <c r="K1" s="24"/>
      <c r="L1" s="24"/>
      <c r="M1" s="24"/>
      <c r="N1" s="24"/>
      <c r="O1" s="27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</row>
    <row r="2" spans="1:37" ht="15" thickBot="1" x14ac:dyDescent="0.25">
      <c r="B2" s="84" t="s">
        <v>17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6"/>
      <c r="Q2" s="87" t="s">
        <v>18</v>
      </c>
      <c r="R2" s="28"/>
      <c r="S2" s="29" t="e">
        <f>پردازش!V8</f>
        <v>#DIV/0!</v>
      </c>
      <c r="V2" s="30" t="e">
        <f>S2*-1</f>
        <v>#DIV/0!</v>
      </c>
    </row>
    <row r="3" spans="1:37" ht="18.75" thickBot="1" x14ac:dyDescent="0.5">
      <c r="B3" s="21">
        <v>67</v>
      </c>
      <c r="C3" s="21">
        <v>43</v>
      </c>
      <c r="D3" s="21">
        <v>30</v>
      </c>
      <c r="E3" s="21">
        <v>23</v>
      </c>
      <c r="F3" s="21">
        <v>18</v>
      </c>
      <c r="G3" s="21">
        <v>15</v>
      </c>
      <c r="H3" s="21">
        <v>12</v>
      </c>
      <c r="I3" s="31">
        <v>10</v>
      </c>
      <c r="J3" s="21">
        <v>9</v>
      </c>
      <c r="K3" s="21">
        <v>8</v>
      </c>
      <c r="L3" s="21">
        <v>7</v>
      </c>
      <c r="M3" s="21">
        <v>6</v>
      </c>
      <c r="N3" s="21">
        <v>5</v>
      </c>
      <c r="O3" s="32">
        <v>4</v>
      </c>
      <c r="P3" s="21">
        <v>3</v>
      </c>
      <c r="Q3" s="88"/>
      <c r="R3" s="28" t="s">
        <v>30</v>
      </c>
      <c r="S3" s="33">
        <f>پردازش!V6</f>
        <v>0</v>
      </c>
    </row>
    <row r="4" spans="1:37" ht="18" x14ac:dyDescent="0.45">
      <c r="B4" s="17">
        <v>2.56</v>
      </c>
      <c r="C4" s="17">
        <v>2.5099999999999998</v>
      </c>
      <c r="D4" s="17">
        <v>2.48</v>
      </c>
      <c r="E4" s="17">
        <v>2.44</v>
      </c>
      <c r="F4" s="17">
        <v>2.39</v>
      </c>
      <c r="G4" s="17">
        <v>2.34</v>
      </c>
      <c r="H4" s="17">
        <v>2.2799999999999998</v>
      </c>
      <c r="I4" s="17">
        <v>2.2000000000000002</v>
      </c>
      <c r="J4" s="17">
        <v>2.13</v>
      </c>
      <c r="K4" s="17">
        <v>2.0699999999999998</v>
      </c>
      <c r="L4" s="17">
        <v>1.99</v>
      </c>
      <c r="M4" s="17">
        <v>1.88</v>
      </c>
      <c r="N4" s="17">
        <v>1.72</v>
      </c>
      <c r="O4" s="34">
        <v>1.49</v>
      </c>
      <c r="P4" s="17">
        <v>1.1599999999999999</v>
      </c>
      <c r="Q4" s="17">
        <v>100</v>
      </c>
      <c r="S4" s="13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3">
        <v>67</v>
      </c>
      <c r="W4" s="13">
        <v>43</v>
      </c>
      <c r="X4" s="13">
        <v>30</v>
      </c>
      <c r="Y4" s="13">
        <v>23</v>
      </c>
      <c r="Z4" s="13">
        <v>18</v>
      </c>
      <c r="AA4" s="13">
        <v>15</v>
      </c>
      <c r="AB4" s="13">
        <v>12</v>
      </c>
      <c r="AC4" s="13">
        <v>10</v>
      </c>
      <c r="AD4" s="13">
        <v>9</v>
      </c>
      <c r="AE4" s="13">
        <v>8</v>
      </c>
      <c r="AF4" s="13">
        <v>7</v>
      </c>
      <c r="AG4" s="13">
        <v>6</v>
      </c>
      <c r="AH4" s="13">
        <v>5</v>
      </c>
      <c r="AI4" s="13">
        <v>4</v>
      </c>
      <c r="AJ4" s="13">
        <v>3</v>
      </c>
    </row>
    <row r="5" spans="1:37" ht="18" x14ac:dyDescent="0.45">
      <c r="B5" s="18">
        <v>2.16</v>
      </c>
      <c r="C5" s="18">
        <v>2.14</v>
      </c>
      <c r="D5" s="18">
        <v>2.12</v>
      </c>
      <c r="E5" s="18">
        <v>2.09</v>
      </c>
      <c r="F5" s="18">
        <v>2.0699999999999998</v>
      </c>
      <c r="G5" s="18">
        <v>2.04</v>
      </c>
      <c r="H5" s="18">
        <v>2.0099999999999998</v>
      </c>
      <c r="I5" s="18">
        <v>1.96</v>
      </c>
      <c r="J5" s="18">
        <v>1.91</v>
      </c>
      <c r="K5" s="18">
        <v>1.88</v>
      </c>
      <c r="L5" s="18">
        <v>1.82</v>
      </c>
      <c r="M5" s="18">
        <v>1.75</v>
      </c>
      <c r="N5" s="18">
        <v>1.64</v>
      </c>
      <c r="O5" s="35">
        <v>1.46</v>
      </c>
      <c r="P5" s="18" t="s">
        <v>7</v>
      </c>
      <c r="Q5" s="18">
        <v>99</v>
      </c>
      <c r="S5" s="36" t="e">
        <f>SUM(V5:AJ5)</f>
        <v>#DIV/0!</v>
      </c>
      <c r="V5" s="13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3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3" t="e">
        <f t="shared" si="0"/>
        <v>#DIV/0!</v>
      </c>
      <c r="Y5" s="13" t="e">
        <f t="shared" si="0"/>
        <v>#DIV/0!</v>
      </c>
      <c r="Z5" s="13" t="e">
        <f t="shared" si="0"/>
        <v>#DIV/0!</v>
      </c>
      <c r="AA5" s="13" t="e">
        <f t="shared" si="0"/>
        <v>#DIV/0!</v>
      </c>
      <c r="AB5" s="13" t="e">
        <f t="shared" si="0"/>
        <v>#DIV/0!</v>
      </c>
      <c r="AC5" s="13" t="e">
        <f t="shared" si="0"/>
        <v>#DIV/0!</v>
      </c>
      <c r="AD5" s="13" t="e">
        <f t="shared" si="0"/>
        <v>#DIV/0!</v>
      </c>
      <c r="AE5" s="13" t="e">
        <f t="shared" si="0"/>
        <v>#DIV/0!</v>
      </c>
      <c r="AF5" s="13" t="e">
        <f t="shared" si="0"/>
        <v>#DIV/0!</v>
      </c>
      <c r="AG5" s="13" t="e">
        <f t="shared" si="0"/>
        <v>#DIV/0!</v>
      </c>
      <c r="AH5" s="13" t="e">
        <f t="shared" si="0"/>
        <v>#DIV/0!</v>
      </c>
      <c r="AI5" s="13" t="e">
        <f t="shared" si="0"/>
        <v>#DIV/0!</v>
      </c>
      <c r="AJ5" s="13" t="e">
        <f t="shared" si="0"/>
        <v>#DIV/0!</v>
      </c>
    </row>
    <row r="6" spans="1:37" ht="18" x14ac:dyDescent="0.45">
      <c r="B6" s="18">
        <v>1.95</v>
      </c>
      <c r="C6" s="18">
        <v>1.94</v>
      </c>
      <c r="D6" s="18">
        <v>1.93</v>
      </c>
      <c r="E6" s="18">
        <v>1.91</v>
      </c>
      <c r="F6" s="18">
        <v>1.89</v>
      </c>
      <c r="G6" s="18">
        <v>1.87</v>
      </c>
      <c r="H6" s="18">
        <v>1.84</v>
      </c>
      <c r="I6" s="18">
        <v>1.81</v>
      </c>
      <c r="J6" s="18">
        <v>1.78</v>
      </c>
      <c r="K6" s="18">
        <v>1.75</v>
      </c>
      <c r="L6" s="18">
        <v>1.72</v>
      </c>
      <c r="M6" s="18">
        <v>1.66</v>
      </c>
      <c r="N6" s="18">
        <v>1.58</v>
      </c>
      <c r="O6" s="35">
        <v>1.43</v>
      </c>
      <c r="P6" s="18" t="s">
        <v>7</v>
      </c>
      <c r="Q6" s="18">
        <v>98</v>
      </c>
      <c r="S6" s="36" t="e">
        <f>SUM(V6:AJ6)</f>
        <v>#DIV/0!</v>
      </c>
      <c r="V6" s="13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3" t="e">
        <f t="shared" si="1"/>
        <v>#DIV/0!</v>
      </c>
      <c r="X6" s="13" t="e">
        <f t="shared" si="1"/>
        <v>#DIV/0!</v>
      </c>
      <c r="Y6" s="13" t="e">
        <f t="shared" si="1"/>
        <v>#DIV/0!</v>
      </c>
      <c r="Z6" s="13" t="e">
        <f t="shared" si="1"/>
        <v>#DIV/0!</v>
      </c>
      <c r="AA6" s="13" t="e">
        <f t="shared" si="1"/>
        <v>#DIV/0!</v>
      </c>
      <c r="AB6" s="13" t="e">
        <f t="shared" si="1"/>
        <v>#DIV/0!</v>
      </c>
      <c r="AC6" s="13" t="e">
        <f t="shared" si="1"/>
        <v>#DIV/0!</v>
      </c>
      <c r="AD6" s="13" t="e">
        <f t="shared" si="1"/>
        <v>#DIV/0!</v>
      </c>
      <c r="AE6" s="13" t="e">
        <f t="shared" si="1"/>
        <v>#DIV/0!</v>
      </c>
      <c r="AF6" s="13" t="e">
        <f t="shared" si="1"/>
        <v>#DIV/0!</v>
      </c>
      <c r="AG6" s="13" t="e">
        <f t="shared" si="1"/>
        <v>#DIV/0!</v>
      </c>
      <c r="AH6" s="13" t="e">
        <f t="shared" si="1"/>
        <v>#DIV/0!</v>
      </c>
      <c r="AI6" s="13" t="e">
        <f t="shared" si="1"/>
        <v>#DIV/0!</v>
      </c>
      <c r="AJ6" s="13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8">
        <v>1.81</v>
      </c>
      <c r="C7" s="18">
        <v>1.8</v>
      </c>
      <c r="D7" s="18">
        <v>1.79</v>
      </c>
      <c r="E7" s="18">
        <v>1.78</v>
      </c>
      <c r="F7" s="18">
        <v>1.76</v>
      </c>
      <c r="G7" s="18">
        <v>1.75</v>
      </c>
      <c r="H7" s="18">
        <v>1.73</v>
      </c>
      <c r="I7" s="18">
        <v>1.71</v>
      </c>
      <c r="J7" s="18">
        <v>1.68</v>
      </c>
      <c r="K7" s="18">
        <v>1.66</v>
      </c>
      <c r="L7" s="18">
        <v>1.63</v>
      </c>
      <c r="M7" s="18">
        <v>1.59</v>
      </c>
      <c r="N7" s="18">
        <v>1.52</v>
      </c>
      <c r="O7" s="35">
        <v>1.4</v>
      </c>
      <c r="P7" s="18">
        <v>1.1499999999999999</v>
      </c>
      <c r="Q7" s="18">
        <v>97</v>
      </c>
    </row>
    <row r="8" spans="1:37" ht="18" x14ac:dyDescent="0.45">
      <c r="B8" s="18">
        <v>1.7</v>
      </c>
      <c r="C8" s="18">
        <v>1.69</v>
      </c>
      <c r="D8" s="18">
        <v>1.68</v>
      </c>
      <c r="E8" s="18">
        <v>1.67</v>
      </c>
      <c r="F8" s="18">
        <v>1.66</v>
      </c>
      <c r="G8" s="18">
        <v>1.65</v>
      </c>
      <c r="H8" s="18">
        <v>1.64</v>
      </c>
      <c r="I8" s="18">
        <v>1.62</v>
      </c>
      <c r="J8" s="18">
        <v>1.6</v>
      </c>
      <c r="K8" s="18">
        <v>1.58</v>
      </c>
      <c r="L8" s="18">
        <v>1.56</v>
      </c>
      <c r="M8" s="18">
        <v>1.52</v>
      </c>
      <c r="N8" s="18">
        <v>1.47</v>
      </c>
      <c r="O8" s="35">
        <v>1.37</v>
      </c>
      <c r="P8" s="18" t="s">
        <v>7</v>
      </c>
      <c r="Q8" s="18">
        <v>96</v>
      </c>
    </row>
    <row r="9" spans="1:37" ht="18" x14ac:dyDescent="0.45">
      <c r="B9" s="18">
        <v>1.6</v>
      </c>
      <c r="C9" s="18">
        <v>1.59</v>
      </c>
      <c r="D9" s="18">
        <v>1.59</v>
      </c>
      <c r="E9" s="18">
        <v>1.58</v>
      </c>
      <c r="F9" s="18">
        <v>1.57</v>
      </c>
      <c r="G9" s="18">
        <v>1.56</v>
      </c>
      <c r="H9" s="18">
        <v>1.55</v>
      </c>
      <c r="I9" s="18">
        <v>1.54</v>
      </c>
      <c r="J9" s="18">
        <v>1.52</v>
      </c>
      <c r="K9" s="18">
        <v>1.51</v>
      </c>
      <c r="L9" s="18">
        <v>1.49</v>
      </c>
      <c r="M9" s="18">
        <v>1.47</v>
      </c>
      <c r="N9" s="18">
        <v>1.42</v>
      </c>
      <c r="O9" s="35">
        <v>1.34</v>
      </c>
      <c r="P9" s="18">
        <v>1.1399999999999999</v>
      </c>
      <c r="Q9" s="18">
        <v>95</v>
      </c>
    </row>
    <row r="10" spans="1:37" ht="18" x14ac:dyDescent="0.45">
      <c r="B10" s="17">
        <v>1.52</v>
      </c>
      <c r="C10" s="17">
        <v>1.51</v>
      </c>
      <c r="D10" s="17">
        <v>1.51</v>
      </c>
      <c r="E10" s="17">
        <v>1.5</v>
      </c>
      <c r="F10" s="17">
        <v>1.5</v>
      </c>
      <c r="G10" s="17">
        <v>1.49</v>
      </c>
      <c r="H10" s="17">
        <v>1.48</v>
      </c>
      <c r="I10" s="19">
        <v>1.47</v>
      </c>
      <c r="J10" s="17">
        <v>1.46</v>
      </c>
      <c r="K10" s="19">
        <v>1.45</v>
      </c>
      <c r="L10" s="17">
        <v>1.43</v>
      </c>
      <c r="M10" s="17">
        <v>1.41</v>
      </c>
      <c r="N10" s="17">
        <v>1.38</v>
      </c>
      <c r="O10" s="34">
        <v>1.31</v>
      </c>
      <c r="P10" s="17" t="s">
        <v>7</v>
      </c>
      <c r="Q10" s="17">
        <v>94</v>
      </c>
    </row>
    <row r="11" spans="1:37" ht="18" x14ac:dyDescent="0.45">
      <c r="B11" s="18">
        <v>1.44</v>
      </c>
      <c r="C11" s="18">
        <v>1.44</v>
      </c>
      <c r="D11" s="18">
        <v>1.44</v>
      </c>
      <c r="E11" s="18">
        <v>1.43</v>
      </c>
      <c r="F11" s="18">
        <v>1.43</v>
      </c>
      <c r="G11" s="18">
        <v>1.42</v>
      </c>
      <c r="H11" s="18">
        <v>1.41</v>
      </c>
      <c r="I11" s="20">
        <v>1.41</v>
      </c>
      <c r="J11" s="18">
        <v>1.4</v>
      </c>
      <c r="K11" s="20">
        <v>1.39</v>
      </c>
      <c r="L11" s="18">
        <v>1.38</v>
      </c>
      <c r="M11" s="18">
        <v>1.36</v>
      </c>
      <c r="N11" s="18">
        <v>1.33</v>
      </c>
      <c r="O11" s="35">
        <v>1.28</v>
      </c>
      <c r="P11" s="18">
        <v>1.1299999999999999</v>
      </c>
      <c r="Q11" s="18">
        <v>93</v>
      </c>
    </row>
    <row r="12" spans="1:37" ht="18" x14ac:dyDescent="0.45">
      <c r="B12" s="18">
        <v>1.38</v>
      </c>
      <c r="C12" s="18">
        <v>1.37</v>
      </c>
      <c r="D12" s="18">
        <v>1.37</v>
      </c>
      <c r="E12" s="18">
        <v>1.37</v>
      </c>
      <c r="F12" s="18">
        <v>1.36</v>
      </c>
      <c r="G12" s="18">
        <v>1.36</v>
      </c>
      <c r="H12" s="18">
        <v>1.35</v>
      </c>
      <c r="I12" s="20">
        <v>1.35</v>
      </c>
      <c r="J12" s="18">
        <v>1.34</v>
      </c>
      <c r="K12" s="20">
        <v>1.33</v>
      </c>
      <c r="L12" s="18">
        <v>1.33</v>
      </c>
      <c r="M12" s="18">
        <v>1.31</v>
      </c>
      <c r="N12" s="18">
        <v>1.29</v>
      </c>
      <c r="O12" s="35">
        <v>1.25</v>
      </c>
      <c r="P12" s="18">
        <v>1.1200000000000001</v>
      </c>
      <c r="Q12" s="18">
        <v>92</v>
      </c>
    </row>
    <row r="13" spans="1:37" ht="18" x14ac:dyDescent="0.45">
      <c r="B13" s="18">
        <v>1.31</v>
      </c>
      <c r="C13" s="18">
        <v>1.31</v>
      </c>
      <c r="D13" s="18">
        <v>1.31</v>
      </c>
      <c r="E13" s="18">
        <v>1.31</v>
      </c>
      <c r="F13" s="18">
        <v>1.3</v>
      </c>
      <c r="G13" s="18">
        <v>1.3</v>
      </c>
      <c r="H13" s="18">
        <v>1.3</v>
      </c>
      <c r="I13" s="20">
        <v>1.29</v>
      </c>
      <c r="J13" s="18">
        <v>1.29</v>
      </c>
      <c r="K13" s="20">
        <v>1.28</v>
      </c>
      <c r="L13" s="18">
        <v>1.28</v>
      </c>
      <c r="M13" s="18">
        <v>1.27</v>
      </c>
      <c r="N13" s="18">
        <v>1.25</v>
      </c>
      <c r="O13" s="35">
        <v>1.22</v>
      </c>
      <c r="P13" s="18">
        <v>1.1100000000000001</v>
      </c>
      <c r="Q13" s="18">
        <v>91</v>
      </c>
    </row>
    <row r="14" spans="1:37" ht="18" x14ac:dyDescent="0.45">
      <c r="B14" s="21">
        <v>1.26</v>
      </c>
      <c r="C14" s="21">
        <v>1.26</v>
      </c>
      <c r="D14" s="21">
        <v>1.25</v>
      </c>
      <c r="E14" s="21">
        <v>1.25</v>
      </c>
      <c r="F14" s="21">
        <v>1.25</v>
      </c>
      <c r="G14" s="21">
        <v>1.25</v>
      </c>
      <c r="H14" s="21">
        <v>1.25</v>
      </c>
      <c r="I14" s="23">
        <v>1.24</v>
      </c>
      <c r="J14" s="21">
        <v>1.24</v>
      </c>
      <c r="K14" s="23">
        <v>1.24</v>
      </c>
      <c r="L14" s="21">
        <v>1.23</v>
      </c>
      <c r="M14" s="21">
        <v>1.23</v>
      </c>
      <c r="N14" s="21">
        <v>1.21</v>
      </c>
      <c r="O14" s="32">
        <v>1.19</v>
      </c>
      <c r="P14" s="21">
        <v>1.1000000000000001</v>
      </c>
      <c r="Q14" s="21">
        <v>90</v>
      </c>
    </row>
    <row r="15" spans="1:37" ht="18" x14ac:dyDescent="0.45">
      <c r="B15" s="17">
        <v>1.2</v>
      </c>
      <c r="C15" s="17">
        <v>1.2</v>
      </c>
      <c r="D15" s="17">
        <v>1.2</v>
      </c>
      <c r="E15" s="17">
        <v>1.2</v>
      </c>
      <c r="F15" s="17">
        <v>1.2</v>
      </c>
      <c r="G15" s="17">
        <v>1.2</v>
      </c>
      <c r="H15" s="17">
        <v>1.2</v>
      </c>
      <c r="I15" s="19">
        <v>1.19</v>
      </c>
      <c r="J15" s="17">
        <v>1.19</v>
      </c>
      <c r="K15" s="19">
        <v>1.19</v>
      </c>
      <c r="L15" s="17">
        <v>1.19</v>
      </c>
      <c r="M15" s="17">
        <v>1.18</v>
      </c>
      <c r="N15" s="17">
        <v>1.18</v>
      </c>
      <c r="O15" s="34">
        <v>1.1599999999999999</v>
      </c>
      <c r="P15" s="17">
        <v>1.0900000000000001</v>
      </c>
      <c r="Q15" s="17">
        <v>89</v>
      </c>
    </row>
    <row r="16" spans="1:37" ht="18" x14ac:dyDescent="0.45">
      <c r="B16" s="18">
        <v>1.1499999999999999</v>
      </c>
      <c r="C16" s="18">
        <v>1.1499999999999999</v>
      </c>
      <c r="D16" s="18">
        <v>1.1499999999999999</v>
      </c>
      <c r="E16" s="18">
        <v>1.1499999999999999</v>
      </c>
      <c r="F16" s="18">
        <v>1.1499999999999999</v>
      </c>
      <c r="G16" s="18">
        <v>1.1499999999999999</v>
      </c>
      <c r="H16" s="18">
        <v>1.1499999999999999</v>
      </c>
      <c r="I16" s="20">
        <v>1.1499999999999999</v>
      </c>
      <c r="J16" s="18">
        <v>1.1499999999999999</v>
      </c>
      <c r="K16" s="20">
        <v>1.1499999999999999</v>
      </c>
      <c r="L16" s="18">
        <v>1.1499999999999999</v>
      </c>
      <c r="M16" s="18">
        <v>1.1399999999999999</v>
      </c>
      <c r="N16" s="18">
        <v>1.1399999999999999</v>
      </c>
      <c r="O16" s="35">
        <v>1.1299999999999999</v>
      </c>
      <c r="P16" s="18">
        <v>1.07</v>
      </c>
      <c r="Q16" s="18">
        <v>88</v>
      </c>
    </row>
    <row r="17" spans="2:17" ht="18" x14ac:dyDescent="0.45">
      <c r="B17" s="18">
        <v>1.1100000000000001</v>
      </c>
      <c r="C17" s="18">
        <v>1.1100000000000001</v>
      </c>
      <c r="D17" s="18">
        <v>1.1100000000000001</v>
      </c>
      <c r="E17" s="18">
        <v>1.1100000000000001</v>
      </c>
      <c r="F17" s="18">
        <v>1.1100000000000001</v>
      </c>
      <c r="G17" s="18">
        <v>1.1100000000000001</v>
      </c>
      <c r="H17" s="18">
        <v>1.1100000000000001</v>
      </c>
      <c r="I17" s="20">
        <v>1.1000000000000001</v>
      </c>
      <c r="J17" s="18">
        <v>1.1000000000000001</v>
      </c>
      <c r="K17" s="20">
        <v>1.1000000000000001</v>
      </c>
      <c r="L17" s="18">
        <v>1.1000000000000001</v>
      </c>
      <c r="M17" s="18">
        <v>1.1000000000000001</v>
      </c>
      <c r="N17" s="18">
        <v>1.1000000000000001</v>
      </c>
      <c r="O17" s="35">
        <v>1.1000000000000001</v>
      </c>
      <c r="P17" s="18">
        <v>1.06</v>
      </c>
      <c r="Q17" s="18">
        <v>87</v>
      </c>
    </row>
    <row r="18" spans="2:17" ht="18" x14ac:dyDescent="0.45">
      <c r="B18" s="18">
        <v>1.06</v>
      </c>
      <c r="C18" s="18">
        <v>1.06</v>
      </c>
      <c r="D18" s="18">
        <v>1.06</v>
      </c>
      <c r="E18" s="18">
        <v>1.06</v>
      </c>
      <c r="F18" s="18">
        <v>1.06</v>
      </c>
      <c r="G18" s="18">
        <v>1.06</v>
      </c>
      <c r="H18" s="18">
        <v>1.06</v>
      </c>
      <c r="I18" s="20">
        <v>1.06</v>
      </c>
      <c r="J18" s="18">
        <v>1.06</v>
      </c>
      <c r="K18" s="20">
        <v>1.06</v>
      </c>
      <c r="L18" s="18">
        <v>1.07</v>
      </c>
      <c r="M18" s="18">
        <v>1.07</v>
      </c>
      <c r="N18" s="18">
        <v>1.07</v>
      </c>
      <c r="O18" s="35">
        <v>1.07</v>
      </c>
      <c r="P18" s="18">
        <v>1.04</v>
      </c>
      <c r="Q18" s="18">
        <v>86</v>
      </c>
    </row>
    <row r="19" spans="2:17" ht="18" x14ac:dyDescent="0.45">
      <c r="B19" s="21">
        <v>1.02</v>
      </c>
      <c r="C19" s="21">
        <v>1.02</v>
      </c>
      <c r="D19" s="21">
        <v>1.02</v>
      </c>
      <c r="E19" s="21">
        <v>1.02</v>
      </c>
      <c r="F19" s="21">
        <v>1.02</v>
      </c>
      <c r="G19" s="21">
        <v>1.02</v>
      </c>
      <c r="H19" s="21">
        <v>1.02</v>
      </c>
      <c r="I19" s="23">
        <v>1.02</v>
      </c>
      <c r="J19" s="21">
        <v>1.02</v>
      </c>
      <c r="K19" s="23">
        <v>1.03</v>
      </c>
      <c r="L19" s="21">
        <v>1.03</v>
      </c>
      <c r="M19" s="21">
        <v>1.03</v>
      </c>
      <c r="N19" s="21">
        <v>1.03</v>
      </c>
      <c r="O19" s="32">
        <v>1.04</v>
      </c>
      <c r="P19" s="21">
        <v>1.03</v>
      </c>
      <c r="Q19" s="21">
        <v>85</v>
      </c>
    </row>
    <row r="20" spans="2:17" ht="18" x14ac:dyDescent="0.45">
      <c r="B20" s="17">
        <v>0.98</v>
      </c>
      <c r="C20" s="17">
        <v>0.98</v>
      </c>
      <c r="D20" s="17">
        <v>0.98</v>
      </c>
      <c r="E20" s="17">
        <v>0.98</v>
      </c>
      <c r="F20" s="17">
        <v>0.98</v>
      </c>
      <c r="G20" s="17">
        <v>0.98</v>
      </c>
      <c r="H20" s="17">
        <v>0.98</v>
      </c>
      <c r="I20" s="19">
        <v>0.98</v>
      </c>
      <c r="J20" s="17">
        <v>0.99</v>
      </c>
      <c r="K20" s="19">
        <v>0.99</v>
      </c>
      <c r="L20" s="17">
        <v>0.99</v>
      </c>
      <c r="M20" s="17">
        <v>0.99</v>
      </c>
      <c r="N20" s="17">
        <v>1</v>
      </c>
      <c r="O20" s="34">
        <v>1.01</v>
      </c>
      <c r="P20" s="17">
        <v>1.01</v>
      </c>
      <c r="Q20" s="17">
        <v>84</v>
      </c>
    </row>
    <row r="21" spans="2:17" ht="18" x14ac:dyDescent="0.45">
      <c r="B21" s="18">
        <v>0.94</v>
      </c>
      <c r="C21" s="18">
        <v>0.94</v>
      </c>
      <c r="D21" s="18">
        <v>0.94</v>
      </c>
      <c r="E21" s="18">
        <v>0.94</v>
      </c>
      <c r="F21" s="18">
        <v>0.94</v>
      </c>
      <c r="G21" s="18">
        <v>0.94</v>
      </c>
      <c r="H21" s="18">
        <v>0.94</v>
      </c>
      <c r="I21" s="20">
        <v>0.95</v>
      </c>
      <c r="J21" s="18">
        <v>0.95</v>
      </c>
      <c r="K21" s="20">
        <v>0.95</v>
      </c>
      <c r="L21" s="18">
        <v>0.95</v>
      </c>
      <c r="M21" s="18">
        <v>0.96</v>
      </c>
      <c r="N21" s="18">
        <v>0.97</v>
      </c>
      <c r="O21" s="35">
        <v>0.98</v>
      </c>
      <c r="P21" s="18">
        <v>0.99</v>
      </c>
      <c r="Q21" s="18">
        <v>83</v>
      </c>
    </row>
    <row r="22" spans="2:17" ht="18" x14ac:dyDescent="0.45">
      <c r="B22" s="18">
        <v>0.9</v>
      </c>
      <c r="C22" s="18">
        <v>0.9</v>
      </c>
      <c r="D22" s="18">
        <v>0.9</v>
      </c>
      <c r="E22" s="18">
        <v>0.9</v>
      </c>
      <c r="F22" s="18">
        <v>0.9</v>
      </c>
      <c r="G22" s="18">
        <v>0.91</v>
      </c>
      <c r="H22" s="18">
        <v>0.91</v>
      </c>
      <c r="I22" s="20">
        <v>0.91</v>
      </c>
      <c r="J22" s="18">
        <v>0.91</v>
      </c>
      <c r="K22" s="20">
        <v>0.92</v>
      </c>
      <c r="L22" s="18">
        <v>0.92</v>
      </c>
      <c r="M22" s="18">
        <v>0.92</v>
      </c>
      <c r="N22" s="18">
        <v>0.93</v>
      </c>
      <c r="O22" s="35">
        <v>0.95</v>
      </c>
      <c r="P22" s="18">
        <v>0.97</v>
      </c>
      <c r="Q22" s="18">
        <v>82</v>
      </c>
    </row>
    <row r="23" spans="2:17" ht="18" x14ac:dyDescent="0.45">
      <c r="B23" s="18">
        <v>0.87</v>
      </c>
      <c r="C23" s="18">
        <v>0.87</v>
      </c>
      <c r="D23" s="18">
        <v>0.87</v>
      </c>
      <c r="E23" s="18">
        <v>0.87</v>
      </c>
      <c r="F23" s="18">
        <v>0.87</v>
      </c>
      <c r="G23" s="18">
        <v>0.87</v>
      </c>
      <c r="H23" s="18">
        <v>0.87</v>
      </c>
      <c r="I23" s="20">
        <v>0.87</v>
      </c>
      <c r="J23" s="18">
        <v>0.88</v>
      </c>
      <c r="K23" s="20">
        <v>0.88</v>
      </c>
      <c r="L23" s="18">
        <v>0.88</v>
      </c>
      <c r="M23" s="18">
        <v>0.89</v>
      </c>
      <c r="N23" s="18">
        <v>0.9</v>
      </c>
      <c r="O23" s="35">
        <v>0.92</v>
      </c>
      <c r="P23" s="18">
        <v>0.95</v>
      </c>
      <c r="Q23" s="18">
        <v>81</v>
      </c>
    </row>
    <row r="24" spans="2:17" ht="18" x14ac:dyDescent="0.45">
      <c r="B24" s="21">
        <v>0.83</v>
      </c>
      <c r="C24" s="21">
        <v>0.83</v>
      </c>
      <c r="D24" s="21">
        <v>0.83</v>
      </c>
      <c r="E24" s="21">
        <v>0.83</v>
      </c>
      <c r="F24" s="21">
        <v>0.83</v>
      </c>
      <c r="G24" s="21">
        <v>0.83</v>
      </c>
      <c r="H24" s="21">
        <v>0.84</v>
      </c>
      <c r="I24" s="23">
        <v>0.84</v>
      </c>
      <c r="J24" s="21">
        <v>0.84</v>
      </c>
      <c r="K24" s="23">
        <v>0.85</v>
      </c>
      <c r="L24" s="21">
        <v>0.85</v>
      </c>
      <c r="M24" s="21">
        <v>0.86</v>
      </c>
      <c r="N24" s="21">
        <v>0.87</v>
      </c>
      <c r="O24" s="32">
        <v>0.89</v>
      </c>
      <c r="P24" s="21">
        <v>0.93</v>
      </c>
      <c r="Q24" s="21">
        <v>80</v>
      </c>
    </row>
    <row r="25" spans="2:17" ht="18" x14ac:dyDescent="0.45">
      <c r="B25" s="17">
        <v>0.79</v>
      </c>
      <c r="C25" s="17">
        <v>0.8</v>
      </c>
      <c r="D25" s="17">
        <v>0.8</v>
      </c>
      <c r="E25" s="17">
        <v>0.8</v>
      </c>
      <c r="F25" s="17">
        <v>0.8</v>
      </c>
      <c r="G25" s="17">
        <v>0.8</v>
      </c>
      <c r="H25" s="17">
        <v>0.8</v>
      </c>
      <c r="I25" s="19">
        <v>0.81</v>
      </c>
      <c r="J25" s="17">
        <v>0.81</v>
      </c>
      <c r="K25" s="19">
        <v>0.81</v>
      </c>
      <c r="L25" s="17">
        <v>0.82</v>
      </c>
      <c r="M25" s="17">
        <v>0.82</v>
      </c>
      <c r="N25" s="17">
        <v>0.84</v>
      </c>
      <c r="O25" s="34">
        <v>0.86</v>
      </c>
      <c r="P25" s="17">
        <v>0.91</v>
      </c>
      <c r="Q25" s="17">
        <v>79</v>
      </c>
    </row>
    <row r="26" spans="2:17" ht="18" x14ac:dyDescent="0.45">
      <c r="B26" s="18">
        <v>0.76</v>
      </c>
      <c r="C26" s="18">
        <v>0.76</v>
      </c>
      <c r="D26" s="18">
        <v>0.76</v>
      </c>
      <c r="E26" s="18">
        <v>0.76</v>
      </c>
      <c r="F26" s="18">
        <v>0.76</v>
      </c>
      <c r="G26" s="18">
        <v>0.77</v>
      </c>
      <c r="H26" s="18">
        <v>0.77</v>
      </c>
      <c r="I26" s="20">
        <v>0.77</v>
      </c>
      <c r="J26" s="18">
        <v>0.78</v>
      </c>
      <c r="K26" s="20">
        <v>0.78</v>
      </c>
      <c r="L26" s="18">
        <v>0.79</v>
      </c>
      <c r="M26" s="18">
        <v>0.79</v>
      </c>
      <c r="N26" s="18">
        <v>0.81</v>
      </c>
      <c r="O26" s="35">
        <v>0.83</v>
      </c>
      <c r="P26" s="18">
        <v>0.88</v>
      </c>
      <c r="Q26" s="18">
        <v>78</v>
      </c>
    </row>
    <row r="27" spans="2:17" ht="18" x14ac:dyDescent="0.45">
      <c r="B27" s="18">
        <v>0.73</v>
      </c>
      <c r="C27" s="18">
        <v>0.73</v>
      </c>
      <c r="D27" s="18">
        <v>0.73</v>
      </c>
      <c r="E27" s="18">
        <v>0.73</v>
      </c>
      <c r="F27" s="18">
        <v>0.73</v>
      </c>
      <c r="G27" s="18">
        <v>0.73</v>
      </c>
      <c r="H27" s="18">
        <v>0.74</v>
      </c>
      <c r="I27" s="20">
        <v>0.74</v>
      </c>
      <c r="J27" s="18">
        <v>0.74</v>
      </c>
      <c r="K27" s="20">
        <v>0.75</v>
      </c>
      <c r="L27" s="18">
        <v>0.75</v>
      </c>
      <c r="M27" s="18">
        <v>0.76</v>
      </c>
      <c r="N27" s="18">
        <v>0.77</v>
      </c>
      <c r="O27" s="35">
        <v>0.8</v>
      </c>
      <c r="P27" s="18">
        <v>0.86</v>
      </c>
      <c r="Q27" s="18">
        <v>77</v>
      </c>
    </row>
    <row r="28" spans="2:17" ht="18" x14ac:dyDescent="0.45">
      <c r="B28" s="18">
        <v>0.7</v>
      </c>
      <c r="C28" s="18">
        <v>0.7</v>
      </c>
      <c r="D28" s="18">
        <v>0.7</v>
      </c>
      <c r="E28" s="18">
        <v>0.7</v>
      </c>
      <c r="F28" s="18">
        <v>0.7</v>
      </c>
      <c r="G28" s="18">
        <v>0.7</v>
      </c>
      <c r="H28" s="18">
        <v>0.7</v>
      </c>
      <c r="I28" s="20">
        <v>0.71</v>
      </c>
      <c r="J28" s="18">
        <v>0.71</v>
      </c>
      <c r="K28" s="20">
        <v>0.72</v>
      </c>
      <c r="L28" s="18">
        <v>0.72</v>
      </c>
      <c r="M28" s="18">
        <v>0.73</v>
      </c>
      <c r="N28" s="18">
        <v>0.74</v>
      </c>
      <c r="O28" s="35">
        <v>0.77</v>
      </c>
      <c r="P28" s="18">
        <v>0.83</v>
      </c>
      <c r="Q28" s="18">
        <v>76</v>
      </c>
    </row>
    <row r="29" spans="2:17" ht="18" x14ac:dyDescent="0.45">
      <c r="B29" s="21">
        <v>0.66</v>
      </c>
      <c r="C29" s="21">
        <v>0.67</v>
      </c>
      <c r="D29" s="21">
        <v>0.67</v>
      </c>
      <c r="E29" s="21">
        <v>0.67</v>
      </c>
      <c r="F29" s="21">
        <v>0.67</v>
      </c>
      <c r="G29" s="21">
        <v>0.67</v>
      </c>
      <c r="H29" s="21">
        <v>0.67</v>
      </c>
      <c r="I29" s="23">
        <v>0.68</v>
      </c>
      <c r="J29" s="21">
        <v>0.68</v>
      </c>
      <c r="K29" s="23">
        <v>0.69</v>
      </c>
      <c r="L29" s="21">
        <v>0.69</v>
      </c>
      <c r="M29" s="21">
        <v>0.7</v>
      </c>
      <c r="N29" s="21">
        <v>0.71</v>
      </c>
      <c r="O29" s="32">
        <v>0.74</v>
      </c>
      <c r="P29" s="21">
        <v>0.81</v>
      </c>
      <c r="Q29" s="21">
        <v>75</v>
      </c>
    </row>
    <row r="30" spans="2:17" ht="18" x14ac:dyDescent="0.45">
      <c r="B30" s="17">
        <v>0.63</v>
      </c>
      <c r="C30" s="17">
        <v>0.64</v>
      </c>
      <c r="D30" s="17">
        <v>0.64</v>
      </c>
      <c r="E30" s="17">
        <v>0.64</v>
      </c>
      <c r="F30" s="17">
        <v>0.64</v>
      </c>
      <c r="G30" s="17">
        <v>0.64</v>
      </c>
      <c r="H30" s="17">
        <v>0.64</v>
      </c>
      <c r="I30" s="19">
        <v>0.65</v>
      </c>
      <c r="J30" s="17">
        <v>0.65</v>
      </c>
      <c r="K30" s="19">
        <v>0.65</v>
      </c>
      <c r="L30" s="17">
        <v>0.67</v>
      </c>
      <c r="M30" s="17">
        <v>0.67</v>
      </c>
      <c r="N30" s="17">
        <v>0.68</v>
      </c>
      <c r="O30" s="34">
        <v>0.71</v>
      </c>
      <c r="P30" s="17">
        <v>0.78</v>
      </c>
      <c r="Q30" s="17">
        <v>74</v>
      </c>
    </row>
    <row r="31" spans="2:17" ht="18" x14ac:dyDescent="0.45">
      <c r="B31" s="18">
        <v>0.6</v>
      </c>
      <c r="C31" s="18">
        <v>0.61</v>
      </c>
      <c r="D31" s="18">
        <v>0.61</v>
      </c>
      <c r="E31" s="18">
        <v>0.61</v>
      </c>
      <c r="F31" s="18">
        <v>0.61</v>
      </c>
      <c r="G31" s="18">
        <v>0.61</v>
      </c>
      <c r="H31" s="18">
        <v>0.61</v>
      </c>
      <c r="I31" s="20">
        <v>0.62</v>
      </c>
      <c r="J31" s="18">
        <v>0.62</v>
      </c>
      <c r="K31" s="20">
        <v>0.62</v>
      </c>
      <c r="L31" s="18">
        <v>0.63</v>
      </c>
      <c r="M31" s="18">
        <v>0.64</v>
      </c>
      <c r="N31" s="18">
        <v>0.65</v>
      </c>
      <c r="O31" s="35">
        <v>0.68</v>
      </c>
      <c r="P31" s="18">
        <v>0.75</v>
      </c>
      <c r="Q31" s="18">
        <v>73</v>
      </c>
    </row>
    <row r="32" spans="2:17" ht="18" x14ac:dyDescent="0.45">
      <c r="B32" s="18">
        <v>0.56999999999999995</v>
      </c>
      <c r="C32" s="18">
        <v>0.57999999999999996</v>
      </c>
      <c r="D32" s="18">
        <v>0.57999999999999996</v>
      </c>
      <c r="E32" s="18">
        <v>0.57999999999999996</v>
      </c>
      <c r="F32" s="18">
        <v>0.57999999999999996</v>
      </c>
      <c r="G32" s="18">
        <v>0.57999999999999996</v>
      </c>
      <c r="H32" s="18">
        <v>0.57999999999999996</v>
      </c>
      <c r="I32" s="20">
        <v>0.59</v>
      </c>
      <c r="J32" s="18">
        <v>0.59</v>
      </c>
      <c r="K32" s="20">
        <v>0.59</v>
      </c>
      <c r="L32" s="18">
        <v>0.6</v>
      </c>
      <c r="M32" s="18">
        <v>0.61</v>
      </c>
      <c r="N32" s="18">
        <v>0.62</v>
      </c>
      <c r="O32" s="35">
        <v>0.65</v>
      </c>
      <c r="P32" s="18">
        <v>0.73</v>
      </c>
      <c r="Q32" s="18">
        <v>72</v>
      </c>
    </row>
    <row r="33" spans="2:17" ht="18" x14ac:dyDescent="0.45">
      <c r="B33" s="18">
        <v>0.54</v>
      </c>
      <c r="C33" s="18">
        <v>0.55000000000000004</v>
      </c>
      <c r="D33" s="18">
        <v>0.55000000000000004</v>
      </c>
      <c r="E33" s="18">
        <v>0.55000000000000004</v>
      </c>
      <c r="F33" s="18">
        <v>0.55000000000000004</v>
      </c>
      <c r="G33" s="18">
        <v>0.55000000000000004</v>
      </c>
      <c r="H33" s="18">
        <v>0.55000000000000004</v>
      </c>
      <c r="I33" s="20">
        <v>0.56000000000000005</v>
      </c>
      <c r="J33" s="18">
        <v>0.56000000000000005</v>
      </c>
      <c r="K33" s="20">
        <v>0.56999999999999995</v>
      </c>
      <c r="L33" s="18">
        <v>0.56999999999999995</v>
      </c>
      <c r="M33" s="18">
        <v>0.57999999999999996</v>
      </c>
      <c r="N33" s="18">
        <v>0.59</v>
      </c>
      <c r="O33" s="35">
        <v>0.62</v>
      </c>
      <c r="P33" s="18">
        <v>0.7</v>
      </c>
      <c r="Q33" s="18">
        <v>71</v>
      </c>
    </row>
    <row r="34" spans="2:17" ht="18" x14ac:dyDescent="0.45">
      <c r="B34" s="21">
        <v>0.52</v>
      </c>
      <c r="C34" s="21">
        <v>0.52</v>
      </c>
      <c r="D34" s="21">
        <v>0.52</v>
      </c>
      <c r="E34" s="21">
        <v>0.52</v>
      </c>
      <c r="F34" s="21">
        <v>0.52</v>
      </c>
      <c r="G34" s="21">
        <v>0.52</v>
      </c>
      <c r="H34" s="21">
        <v>0.52</v>
      </c>
      <c r="I34" s="23">
        <v>0.53</v>
      </c>
      <c r="J34" s="21">
        <v>0.53</v>
      </c>
      <c r="K34" s="23">
        <v>0.54</v>
      </c>
      <c r="L34" s="21">
        <v>0.54</v>
      </c>
      <c r="M34" s="21">
        <v>0.55000000000000004</v>
      </c>
      <c r="N34" s="21">
        <v>0.56000000000000005</v>
      </c>
      <c r="O34" s="32">
        <v>0.59</v>
      </c>
      <c r="P34" s="21">
        <v>0.67</v>
      </c>
      <c r="Q34" s="21">
        <v>70</v>
      </c>
    </row>
    <row r="35" spans="2:17" ht="18" x14ac:dyDescent="0.45">
      <c r="B35" s="17">
        <v>0.49</v>
      </c>
      <c r="C35" s="17">
        <v>0.49</v>
      </c>
      <c r="D35" s="17">
        <v>0.49</v>
      </c>
      <c r="E35" s="17">
        <v>0.49</v>
      </c>
      <c r="F35" s="17">
        <v>0.49</v>
      </c>
      <c r="G35" s="17">
        <v>0.49</v>
      </c>
      <c r="H35" s="17">
        <v>0.5</v>
      </c>
      <c r="I35" s="19">
        <v>0.5</v>
      </c>
      <c r="J35" s="17">
        <v>0.5</v>
      </c>
      <c r="K35" s="19">
        <v>0.51</v>
      </c>
      <c r="L35" s="17">
        <v>0.51</v>
      </c>
      <c r="M35" s="17">
        <v>0.52</v>
      </c>
      <c r="N35" s="17">
        <v>0.53</v>
      </c>
      <c r="O35" s="34">
        <v>0.56000000000000005</v>
      </c>
      <c r="P35" s="17">
        <v>0.64</v>
      </c>
      <c r="Q35" s="17">
        <v>69</v>
      </c>
    </row>
    <row r="36" spans="2:17" ht="18" x14ac:dyDescent="0.45">
      <c r="B36" s="18">
        <v>0.46</v>
      </c>
      <c r="C36" s="18">
        <v>0.46</v>
      </c>
      <c r="D36" s="18">
        <v>0.46</v>
      </c>
      <c r="E36" s="18">
        <v>0.46</v>
      </c>
      <c r="F36" s="18">
        <v>0.46</v>
      </c>
      <c r="G36" s="18">
        <v>0.47</v>
      </c>
      <c r="H36" s="18">
        <v>0.47</v>
      </c>
      <c r="I36" s="20">
        <v>0.47</v>
      </c>
      <c r="J36" s="18">
        <v>0.48</v>
      </c>
      <c r="K36" s="20">
        <v>0.48</v>
      </c>
      <c r="L36" s="18">
        <v>0.48</v>
      </c>
      <c r="M36" s="18">
        <v>0.49</v>
      </c>
      <c r="N36" s="18">
        <v>0.5</v>
      </c>
      <c r="O36" s="35">
        <v>0.53</v>
      </c>
      <c r="P36" s="18">
        <v>0.61</v>
      </c>
      <c r="Q36" s="18">
        <v>68</v>
      </c>
    </row>
    <row r="37" spans="2:17" ht="18" x14ac:dyDescent="0.45">
      <c r="B37" s="18">
        <v>0.43</v>
      </c>
      <c r="C37" s="18">
        <v>0.43</v>
      </c>
      <c r="D37" s="18">
        <v>0.43</v>
      </c>
      <c r="E37" s="18">
        <v>0.43</v>
      </c>
      <c r="F37" s="18">
        <v>0.44</v>
      </c>
      <c r="G37" s="18">
        <v>0.44</v>
      </c>
      <c r="H37" s="18">
        <v>0.44</v>
      </c>
      <c r="I37" s="20">
        <v>0.44</v>
      </c>
      <c r="J37" s="18">
        <v>0.45</v>
      </c>
      <c r="K37" s="20">
        <v>0.45</v>
      </c>
      <c r="L37" s="18">
        <v>0.45</v>
      </c>
      <c r="M37" s="18">
        <v>0.46</v>
      </c>
      <c r="N37" s="18">
        <v>0.47</v>
      </c>
      <c r="O37" s="35">
        <v>0.5</v>
      </c>
      <c r="P37" s="18">
        <v>0.57999999999999996</v>
      </c>
      <c r="Q37" s="18">
        <v>67</v>
      </c>
    </row>
    <row r="38" spans="2:17" ht="18" x14ac:dyDescent="0.45">
      <c r="B38" s="18">
        <v>0.4</v>
      </c>
      <c r="C38" s="18">
        <v>0.41</v>
      </c>
      <c r="D38" s="18">
        <v>0.41</v>
      </c>
      <c r="E38" s="18">
        <v>0.41</v>
      </c>
      <c r="F38" s="18">
        <v>0.41</v>
      </c>
      <c r="G38" s="18">
        <v>0.41</v>
      </c>
      <c r="H38" s="18">
        <v>0.41</v>
      </c>
      <c r="I38" s="20">
        <v>0.42</v>
      </c>
      <c r="J38" s="18">
        <v>0.42</v>
      </c>
      <c r="K38" s="20">
        <v>0.42</v>
      </c>
      <c r="L38" s="18">
        <v>0.43</v>
      </c>
      <c r="M38" s="18">
        <v>0.43</v>
      </c>
      <c r="N38" s="18">
        <v>0.45</v>
      </c>
      <c r="O38" s="35">
        <v>0.47</v>
      </c>
      <c r="P38" s="18">
        <v>0.55000000000000004</v>
      </c>
      <c r="Q38" s="18">
        <v>66</v>
      </c>
    </row>
    <row r="39" spans="2:17" ht="18" x14ac:dyDescent="0.45">
      <c r="B39" s="21">
        <v>0.38</v>
      </c>
      <c r="C39" s="21">
        <v>0.38</v>
      </c>
      <c r="D39" s="21">
        <v>0.38</v>
      </c>
      <c r="E39" s="21">
        <v>0.38</v>
      </c>
      <c r="F39" s="21">
        <v>0.38</v>
      </c>
      <c r="G39" s="21">
        <v>0.38</v>
      </c>
      <c r="H39" s="21">
        <v>0.38</v>
      </c>
      <c r="I39" s="23">
        <v>0.39</v>
      </c>
      <c r="J39" s="21">
        <v>0.39</v>
      </c>
      <c r="K39" s="23">
        <v>0.39</v>
      </c>
      <c r="L39" s="21">
        <v>0.4</v>
      </c>
      <c r="M39" s="21">
        <v>0.4</v>
      </c>
      <c r="N39" s="21">
        <v>0.42</v>
      </c>
      <c r="O39" s="32">
        <v>0.44</v>
      </c>
      <c r="P39" s="21">
        <v>0.51</v>
      </c>
      <c r="Q39" s="21">
        <v>65</v>
      </c>
    </row>
    <row r="40" spans="2:17" ht="18" x14ac:dyDescent="0.45">
      <c r="B40" s="17">
        <v>0.35</v>
      </c>
      <c r="C40" s="17">
        <v>0.35</v>
      </c>
      <c r="D40" s="17">
        <v>0.35</v>
      </c>
      <c r="E40" s="17">
        <v>0.35</v>
      </c>
      <c r="F40" s="17">
        <v>0.35</v>
      </c>
      <c r="G40" s="17">
        <v>0.36</v>
      </c>
      <c r="H40" s="17">
        <v>0.36</v>
      </c>
      <c r="I40" s="19">
        <v>0.36</v>
      </c>
      <c r="J40" s="17">
        <v>0.36</v>
      </c>
      <c r="K40" s="19">
        <v>0.37</v>
      </c>
      <c r="L40" s="17">
        <v>0.37</v>
      </c>
      <c r="M40" s="17">
        <v>0.38</v>
      </c>
      <c r="N40" s="17">
        <v>0.39</v>
      </c>
      <c r="O40" s="34">
        <v>0.41</v>
      </c>
      <c r="P40" s="17">
        <v>0.48</v>
      </c>
      <c r="Q40" s="17">
        <v>64</v>
      </c>
    </row>
    <row r="41" spans="2:17" ht="18" x14ac:dyDescent="0.45">
      <c r="B41" s="18">
        <v>0.32</v>
      </c>
      <c r="C41" s="18">
        <v>0.33</v>
      </c>
      <c r="D41" s="18">
        <v>0.33</v>
      </c>
      <c r="E41" s="18">
        <v>0.33</v>
      </c>
      <c r="F41" s="18">
        <v>0.33</v>
      </c>
      <c r="G41" s="18">
        <v>0.33</v>
      </c>
      <c r="H41" s="18">
        <v>0.33</v>
      </c>
      <c r="I41" s="20">
        <v>0.33</v>
      </c>
      <c r="J41" s="18">
        <v>0.34</v>
      </c>
      <c r="K41" s="20">
        <v>0.34</v>
      </c>
      <c r="L41" s="18">
        <v>0.34</v>
      </c>
      <c r="M41" s="18">
        <v>0.35</v>
      </c>
      <c r="N41" s="18">
        <v>0.36</v>
      </c>
      <c r="O41" s="35">
        <v>0.38</v>
      </c>
      <c r="P41" s="18">
        <v>0.45</v>
      </c>
      <c r="Q41" s="18">
        <v>63</v>
      </c>
    </row>
    <row r="42" spans="2:17" ht="18" x14ac:dyDescent="0.45">
      <c r="B42" s="18">
        <v>0.3</v>
      </c>
      <c r="C42" s="18">
        <v>0.3</v>
      </c>
      <c r="D42" s="18">
        <v>0.3</v>
      </c>
      <c r="E42" s="18">
        <v>0.3</v>
      </c>
      <c r="F42" s="18">
        <v>0.3</v>
      </c>
      <c r="G42" s="18">
        <v>0.3</v>
      </c>
      <c r="H42" s="18">
        <v>0.3</v>
      </c>
      <c r="I42" s="20">
        <v>0.31</v>
      </c>
      <c r="J42" s="18">
        <v>0.31</v>
      </c>
      <c r="K42" s="20">
        <v>0.31</v>
      </c>
      <c r="L42" s="18">
        <v>0.32</v>
      </c>
      <c r="M42" s="18">
        <v>0.32</v>
      </c>
      <c r="N42" s="18">
        <v>0.33</v>
      </c>
      <c r="O42" s="35">
        <v>0.35</v>
      </c>
      <c r="P42" s="18">
        <v>0.41</v>
      </c>
      <c r="Q42" s="18">
        <v>62</v>
      </c>
    </row>
    <row r="43" spans="2:17" ht="18" x14ac:dyDescent="0.45">
      <c r="B43" s="18">
        <v>0.28000000000000003</v>
      </c>
      <c r="C43" s="18">
        <v>0.28000000000000003</v>
      </c>
      <c r="D43" s="18">
        <v>0.28000000000000003</v>
      </c>
      <c r="E43" s="18">
        <v>0.28000000000000003</v>
      </c>
      <c r="F43" s="18">
        <v>0.28000000000000003</v>
      </c>
      <c r="G43" s="18">
        <v>0.28000000000000003</v>
      </c>
      <c r="H43" s="18">
        <v>0.28000000000000003</v>
      </c>
      <c r="I43" s="20">
        <v>0.28000000000000003</v>
      </c>
      <c r="J43" s="18">
        <v>0.28000000000000003</v>
      </c>
      <c r="K43" s="20">
        <v>0.28000000000000003</v>
      </c>
      <c r="L43" s="18">
        <v>0.28999999999999998</v>
      </c>
      <c r="M43" s="18">
        <v>0.3</v>
      </c>
      <c r="N43" s="18">
        <v>0.3</v>
      </c>
      <c r="O43" s="35">
        <v>0.3</v>
      </c>
      <c r="P43" s="18">
        <v>0.38</v>
      </c>
      <c r="Q43" s="18">
        <v>61</v>
      </c>
    </row>
    <row r="44" spans="2:17" ht="18" x14ac:dyDescent="0.45">
      <c r="B44" s="21">
        <v>0.25</v>
      </c>
      <c r="C44" s="21">
        <v>0.25</v>
      </c>
      <c r="D44" s="21">
        <v>0.25</v>
      </c>
      <c r="E44" s="21">
        <v>0.25</v>
      </c>
      <c r="F44" s="21">
        <v>0.25</v>
      </c>
      <c r="G44" s="21">
        <v>0.25</v>
      </c>
      <c r="H44" s="21">
        <v>0.25</v>
      </c>
      <c r="I44" s="23">
        <v>0.25</v>
      </c>
      <c r="J44" s="21">
        <v>0.25</v>
      </c>
      <c r="K44" s="23">
        <v>0.25</v>
      </c>
      <c r="L44" s="21">
        <v>0.25</v>
      </c>
      <c r="M44" s="21">
        <v>0.25</v>
      </c>
      <c r="N44" s="21">
        <v>0.28000000000000003</v>
      </c>
      <c r="O44" s="32">
        <v>0.28000000000000003</v>
      </c>
      <c r="P44" s="21">
        <v>0.34</v>
      </c>
      <c r="Q44" s="21">
        <v>60</v>
      </c>
    </row>
    <row r="45" spans="2:17" ht="18" x14ac:dyDescent="0.45">
      <c r="B45" s="17">
        <v>0.23</v>
      </c>
      <c r="C45" s="17">
        <v>0.23</v>
      </c>
      <c r="D45" s="17">
        <v>0.23</v>
      </c>
      <c r="E45" s="17">
        <v>0.23</v>
      </c>
      <c r="F45" s="17">
        <v>0.23</v>
      </c>
      <c r="G45" s="17">
        <v>0.23</v>
      </c>
      <c r="H45" s="17">
        <v>0.23</v>
      </c>
      <c r="I45" s="19">
        <v>0.23</v>
      </c>
      <c r="J45" s="17">
        <v>0.23</v>
      </c>
      <c r="K45" s="19">
        <v>0.23</v>
      </c>
      <c r="L45" s="17">
        <v>0.23</v>
      </c>
      <c r="M45" s="17">
        <v>0.23</v>
      </c>
      <c r="N45" s="17">
        <v>0.25</v>
      </c>
      <c r="O45" s="34">
        <v>0.27</v>
      </c>
      <c r="P45" s="17">
        <v>0.31</v>
      </c>
      <c r="Q45" s="17">
        <v>59</v>
      </c>
    </row>
    <row r="46" spans="2:17" ht="18" x14ac:dyDescent="0.45">
      <c r="B46" s="18">
        <v>0.2</v>
      </c>
      <c r="C46" s="18">
        <v>0.2</v>
      </c>
      <c r="D46" s="18">
        <v>0.2</v>
      </c>
      <c r="E46" s="18">
        <v>0.2</v>
      </c>
      <c r="F46" s="18">
        <v>0.2</v>
      </c>
      <c r="G46" s="18">
        <v>0.2</v>
      </c>
      <c r="H46" s="18">
        <v>0.2</v>
      </c>
      <c r="I46" s="20">
        <v>0.2</v>
      </c>
      <c r="J46" s="18">
        <v>0.2</v>
      </c>
      <c r="K46" s="20">
        <v>0.2</v>
      </c>
      <c r="L46" s="18">
        <v>0.2</v>
      </c>
      <c r="M46" s="18">
        <v>0.2</v>
      </c>
      <c r="N46" s="18">
        <v>0.23</v>
      </c>
      <c r="O46" s="35">
        <v>0.25</v>
      </c>
      <c r="P46" s="18">
        <v>0.3</v>
      </c>
      <c r="Q46" s="18">
        <v>58</v>
      </c>
    </row>
    <row r="47" spans="2:17" ht="18" x14ac:dyDescent="0.45">
      <c r="B47" s="18">
        <v>0.18</v>
      </c>
      <c r="C47" s="18">
        <v>0.18</v>
      </c>
      <c r="D47" s="18">
        <v>0.18</v>
      </c>
      <c r="E47" s="18">
        <v>0.18</v>
      </c>
      <c r="F47" s="18">
        <v>0.18</v>
      </c>
      <c r="G47" s="18">
        <v>0.18</v>
      </c>
      <c r="H47" s="18">
        <v>0.18</v>
      </c>
      <c r="I47" s="20">
        <v>0.18</v>
      </c>
      <c r="J47" s="18">
        <v>0.18</v>
      </c>
      <c r="K47" s="20">
        <v>0.18</v>
      </c>
      <c r="L47" s="18">
        <v>0.18</v>
      </c>
      <c r="M47" s="18">
        <v>0.18</v>
      </c>
      <c r="N47" s="18">
        <v>0.18</v>
      </c>
      <c r="O47" s="35">
        <v>0.2</v>
      </c>
      <c r="P47" s="18">
        <v>0.25</v>
      </c>
      <c r="Q47" s="18">
        <v>57</v>
      </c>
    </row>
    <row r="48" spans="2:17" ht="18" x14ac:dyDescent="0.45">
      <c r="B48" s="18">
        <v>0.15</v>
      </c>
      <c r="C48" s="18">
        <v>0.15</v>
      </c>
      <c r="D48" s="18">
        <v>0.15</v>
      </c>
      <c r="E48" s="18">
        <v>0.15</v>
      </c>
      <c r="F48" s="18">
        <v>0.15</v>
      </c>
      <c r="G48" s="18">
        <v>0.15</v>
      </c>
      <c r="H48" s="18">
        <v>0.15</v>
      </c>
      <c r="I48" s="20">
        <v>0.15</v>
      </c>
      <c r="J48" s="18">
        <v>0.15</v>
      </c>
      <c r="K48" s="20">
        <v>0.15</v>
      </c>
      <c r="L48" s="18">
        <v>0.15</v>
      </c>
      <c r="M48" s="18">
        <v>0.15</v>
      </c>
      <c r="N48" s="18">
        <v>0.16</v>
      </c>
      <c r="O48" s="35">
        <v>0.18</v>
      </c>
      <c r="P48" s="18">
        <v>0.2</v>
      </c>
      <c r="Q48" s="18">
        <v>56</v>
      </c>
    </row>
    <row r="49" spans="2:17" ht="18" x14ac:dyDescent="0.45">
      <c r="B49" s="21">
        <v>0.13</v>
      </c>
      <c r="C49" s="21">
        <v>0.13</v>
      </c>
      <c r="D49" s="21">
        <v>0.13</v>
      </c>
      <c r="E49" s="21">
        <v>0.13</v>
      </c>
      <c r="F49" s="21">
        <v>0.13</v>
      </c>
      <c r="G49" s="21">
        <v>0.13</v>
      </c>
      <c r="H49" s="21">
        <v>0.13</v>
      </c>
      <c r="I49" s="23">
        <v>0.13</v>
      </c>
      <c r="J49" s="21">
        <v>0.13</v>
      </c>
      <c r="K49" s="23">
        <v>0.13</v>
      </c>
      <c r="L49" s="21">
        <v>0.13</v>
      </c>
      <c r="M49" s="21">
        <v>0.13</v>
      </c>
      <c r="N49" s="21">
        <v>0.13</v>
      </c>
      <c r="O49" s="32">
        <v>0.15</v>
      </c>
      <c r="P49" s="21">
        <v>0.18</v>
      </c>
      <c r="Q49" s="21">
        <v>55</v>
      </c>
    </row>
    <row r="50" spans="2:17" ht="18" x14ac:dyDescent="0.45">
      <c r="B50" s="17">
        <v>0.1</v>
      </c>
      <c r="C50" s="17">
        <v>0.1</v>
      </c>
      <c r="D50" s="17">
        <v>0.1</v>
      </c>
      <c r="E50" s="17">
        <v>0.1</v>
      </c>
      <c r="F50" s="17">
        <v>0.1</v>
      </c>
      <c r="G50" s="17">
        <v>0.1</v>
      </c>
      <c r="H50" s="17">
        <v>0.1</v>
      </c>
      <c r="I50" s="19">
        <v>0.1</v>
      </c>
      <c r="J50" s="17">
        <v>0.1</v>
      </c>
      <c r="K50" s="19">
        <v>0.1</v>
      </c>
      <c r="L50" s="17">
        <v>0.1</v>
      </c>
      <c r="M50" s="17">
        <v>0.1</v>
      </c>
      <c r="N50" s="17">
        <v>0.1</v>
      </c>
      <c r="O50" s="34">
        <v>0.13</v>
      </c>
      <c r="P50" s="17">
        <v>0.15</v>
      </c>
      <c r="Q50" s="17">
        <v>54</v>
      </c>
    </row>
    <row r="51" spans="2:17" ht="18" x14ac:dyDescent="0.45">
      <c r="B51" s="18">
        <v>0.08</v>
      </c>
      <c r="C51" s="18">
        <v>0.08</v>
      </c>
      <c r="D51" s="18">
        <v>0.08</v>
      </c>
      <c r="E51" s="18">
        <v>0.08</v>
      </c>
      <c r="F51" s="18">
        <v>0.08</v>
      </c>
      <c r="G51" s="18">
        <v>0.08</v>
      </c>
      <c r="H51" s="18">
        <v>0.08</v>
      </c>
      <c r="I51" s="20">
        <v>0.08</v>
      </c>
      <c r="J51" s="18">
        <v>0.08</v>
      </c>
      <c r="K51" s="20">
        <v>0.08</v>
      </c>
      <c r="L51" s="18">
        <v>0.08</v>
      </c>
      <c r="M51" s="18">
        <v>0.08</v>
      </c>
      <c r="N51" s="18">
        <v>0.08</v>
      </c>
      <c r="O51" s="35">
        <v>0.1</v>
      </c>
      <c r="P51" s="18">
        <v>0.1</v>
      </c>
      <c r="Q51" s="18">
        <v>53</v>
      </c>
    </row>
    <row r="52" spans="2:17" ht="18" x14ac:dyDescent="0.45">
      <c r="B52" s="18">
        <v>0.05</v>
      </c>
      <c r="C52" s="18">
        <v>0.05</v>
      </c>
      <c r="D52" s="18">
        <v>0.05</v>
      </c>
      <c r="E52" s="18">
        <v>0.05</v>
      </c>
      <c r="F52" s="18">
        <v>0.05</v>
      </c>
      <c r="G52" s="18">
        <v>0.05</v>
      </c>
      <c r="H52" s="18">
        <v>0.05</v>
      </c>
      <c r="I52" s="20">
        <v>0.05</v>
      </c>
      <c r="J52" s="18">
        <v>0.05</v>
      </c>
      <c r="K52" s="20">
        <v>0.05</v>
      </c>
      <c r="L52" s="18">
        <v>0.05</v>
      </c>
      <c r="M52" s="18">
        <v>0.05</v>
      </c>
      <c r="N52" s="18">
        <v>0.05</v>
      </c>
      <c r="O52" s="35">
        <v>0.05</v>
      </c>
      <c r="P52" s="18">
        <v>0.08</v>
      </c>
      <c r="Q52" s="18">
        <v>52</v>
      </c>
    </row>
    <row r="53" spans="2:17" ht="18" x14ac:dyDescent="0.45">
      <c r="B53" s="18">
        <v>0.03</v>
      </c>
      <c r="C53" s="18">
        <v>0.03</v>
      </c>
      <c r="D53" s="18">
        <v>0.03</v>
      </c>
      <c r="E53" s="18">
        <v>0.03</v>
      </c>
      <c r="F53" s="18">
        <v>0.03</v>
      </c>
      <c r="G53" s="18">
        <v>0.03</v>
      </c>
      <c r="H53" s="18">
        <v>0.03</v>
      </c>
      <c r="I53" s="20">
        <v>0.03</v>
      </c>
      <c r="J53" s="18">
        <v>0.03</v>
      </c>
      <c r="K53" s="20">
        <v>0.03</v>
      </c>
      <c r="L53" s="18">
        <v>0.03</v>
      </c>
      <c r="M53" s="18">
        <v>0.03</v>
      </c>
      <c r="N53" s="18">
        <v>0.03</v>
      </c>
      <c r="O53" s="35">
        <v>0.03</v>
      </c>
      <c r="P53" s="18">
        <v>0.05</v>
      </c>
      <c r="Q53" s="18">
        <v>51</v>
      </c>
    </row>
    <row r="54" spans="2:17" ht="18" x14ac:dyDescent="0.45">
      <c r="B54" s="21">
        <v>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3">
        <v>0</v>
      </c>
      <c r="J54" s="21">
        <v>0</v>
      </c>
      <c r="K54" s="23">
        <v>0</v>
      </c>
      <c r="L54" s="21">
        <v>0</v>
      </c>
      <c r="M54" s="21">
        <v>0</v>
      </c>
      <c r="N54" s="21">
        <v>0</v>
      </c>
      <c r="O54" s="32">
        <v>0</v>
      </c>
      <c r="P54" s="21">
        <v>0</v>
      </c>
      <c r="Q54" s="21">
        <v>50</v>
      </c>
    </row>
  </sheetData>
  <sheetProtection algorithmName="SHA-512" hashValue="n5n9RFH5F+Z61IsZZoYYTv8cUr9PBk6VlbGcrnfSfDnFr+ZcQVfDZfQgLpp+8haIFP5I9D3W6azjzSE03Tk7kg==" saltValue="YUwFIXOyGW7a/2FfHtXfO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L57"/>
  <sheetViews>
    <sheetView rightToLeft="1" zoomScaleNormal="100" workbookViewId="0">
      <selection activeCell="S8" sqref="S8"/>
    </sheetView>
  </sheetViews>
  <sheetFormatPr defaultColWidth="9.125" defaultRowHeight="14.25" x14ac:dyDescent="0.2"/>
  <cols>
    <col min="1" max="1" width="9.125" style="13"/>
    <col min="2" max="2" width="6" style="13" bestFit="1" customWidth="1"/>
    <col min="3" max="9" width="6.875" style="13" bestFit="1" customWidth="1"/>
    <col min="10" max="10" width="6" style="13" customWidth="1"/>
    <col min="11" max="11" width="5.25" style="13" customWidth="1"/>
    <col min="12" max="13" width="6" style="13" customWidth="1"/>
    <col min="14" max="14" width="5.625" style="13" customWidth="1"/>
    <col min="15" max="16" width="5.875" style="13" customWidth="1"/>
    <col min="17" max="17" width="10.5" style="13" bestFit="1" customWidth="1"/>
    <col min="18" max="18" width="5" style="13" customWidth="1"/>
    <col min="19" max="19" width="3.875" style="13" customWidth="1"/>
    <col min="20" max="20" width="3" style="13" customWidth="1"/>
    <col min="21" max="21" width="3.375" style="13" customWidth="1"/>
    <col min="22" max="22" width="5.75" style="13" customWidth="1"/>
    <col min="23" max="38" width="9.125" style="13"/>
    <col min="39" max="16384" width="9.125" style="1"/>
  </cols>
  <sheetData>
    <row r="1" spans="2:37" x14ac:dyDescent="0.2">
      <c r="B1" s="139" t="s">
        <v>14</v>
      </c>
      <c r="C1" s="139" t="s">
        <v>13</v>
      </c>
      <c r="D1" s="139" t="s">
        <v>12</v>
      </c>
      <c r="E1" s="139" t="s">
        <v>11</v>
      </c>
      <c r="F1" s="139" t="s">
        <v>10</v>
      </c>
      <c r="G1" s="139" t="s">
        <v>9</v>
      </c>
      <c r="H1" s="139" t="s">
        <v>15</v>
      </c>
      <c r="I1" s="139" t="s">
        <v>8</v>
      </c>
      <c r="J1" s="139" t="s">
        <v>6</v>
      </c>
      <c r="K1" s="139" t="s">
        <v>5</v>
      </c>
      <c r="L1" s="139" t="s">
        <v>4</v>
      </c>
      <c r="M1" s="139" t="s">
        <v>3</v>
      </c>
      <c r="N1" s="139" t="s">
        <v>2</v>
      </c>
      <c r="O1" s="139" t="s">
        <v>1</v>
      </c>
      <c r="P1" s="139" t="s">
        <v>0</v>
      </c>
    </row>
    <row r="2" spans="2:37" x14ac:dyDescent="0.2"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</row>
    <row r="3" spans="2:37" ht="15" customHeight="1" x14ac:dyDescent="0.2">
      <c r="B3" s="84" t="s">
        <v>20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6"/>
      <c r="Q3" s="72" t="s">
        <v>21</v>
      </c>
    </row>
    <row r="4" spans="2:37" x14ac:dyDescent="0.2">
      <c r="B4" s="139">
        <v>67</v>
      </c>
      <c r="C4" s="139">
        <v>43</v>
      </c>
      <c r="D4" s="139">
        <v>30</v>
      </c>
      <c r="E4" s="139">
        <v>23</v>
      </c>
      <c r="F4" s="139">
        <v>18</v>
      </c>
      <c r="G4" s="139">
        <v>15</v>
      </c>
      <c r="H4" s="139">
        <v>12</v>
      </c>
      <c r="I4" s="139">
        <v>10</v>
      </c>
      <c r="J4" s="139">
        <v>9</v>
      </c>
      <c r="K4" s="139">
        <v>8</v>
      </c>
      <c r="L4" s="139">
        <v>7</v>
      </c>
      <c r="M4" s="139">
        <v>6</v>
      </c>
      <c r="N4" s="139">
        <v>5</v>
      </c>
      <c r="O4" s="139">
        <v>4</v>
      </c>
      <c r="P4" s="139">
        <v>3</v>
      </c>
      <c r="Q4" s="72" t="s">
        <v>19</v>
      </c>
      <c r="R4" s="14">
        <v>-100</v>
      </c>
      <c r="T4" s="13" t="s">
        <v>31</v>
      </c>
      <c r="V4" s="13" t="e">
        <f>پردازش!T11</f>
        <v>#DIV/0!</v>
      </c>
      <c r="X4" s="13" t="e">
        <f>IF(W5&gt;0,W5,"Reject")</f>
        <v>#DIV/0!</v>
      </c>
    </row>
    <row r="5" spans="2:37" ht="15" x14ac:dyDescent="0.25"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5" t="s">
        <v>33</v>
      </c>
      <c r="U5" s="16" t="s">
        <v>30</v>
      </c>
      <c r="V5" s="13">
        <f>IF(پردازش!T6=11,10,IF(AND(پردازش!T6&lt;=14,پردازش!T6&gt;=12),12,IF(AND(پردازش!T6&lt;=17,پردازش!T6&gt;=15),15,IF(AND(پردازش!T6&lt;=22,پردازش!T6&gt;=18),18,IF(AND(پردازش!T6&lt;=29,پردازش!T6&gt;=23),23,IF(AND(پردازش!T6&lt;=42,پردازش!T6&gt;=30),30,IF(AND(پردازش!T6&lt;=66,پردازش!T6&gt;=43),43,IF(پردازش!T6&gt;=67,67,پردازش!T6))))))))</f>
        <v>0</v>
      </c>
      <c r="W5" s="13" t="e">
        <f>SUM(W6:AK57)</f>
        <v>#DIV/0!</v>
      </c>
    </row>
    <row r="6" spans="2:37" ht="18" x14ac:dyDescent="0.45">
      <c r="B6" s="17">
        <v>100</v>
      </c>
      <c r="C6" s="17">
        <v>100</v>
      </c>
      <c r="D6" s="17">
        <v>100</v>
      </c>
      <c r="E6" s="17">
        <v>100</v>
      </c>
      <c r="F6" s="17">
        <v>100</v>
      </c>
      <c r="G6" s="17">
        <v>100</v>
      </c>
      <c r="H6" s="17">
        <v>100</v>
      </c>
      <c r="I6" s="17">
        <v>100</v>
      </c>
      <c r="J6" s="17">
        <v>100</v>
      </c>
      <c r="K6" s="17">
        <v>100</v>
      </c>
      <c r="L6" s="17"/>
      <c r="M6" s="17"/>
      <c r="N6" s="17"/>
      <c r="O6" s="17"/>
      <c r="P6" s="17"/>
      <c r="Q6" s="17">
        <v>1.05</v>
      </c>
      <c r="W6" s="13" t="e">
        <f>IF(AND($V$5=$B$4,$V$4&gt;=B6),Q6,0)</f>
        <v>#DIV/0!</v>
      </c>
      <c r="X6" s="13" t="e">
        <f>IF(AND($V$5=$C$4,$V$4&gt;=C6),Q6,0)</f>
        <v>#DIV/0!</v>
      </c>
      <c r="Y6" s="13" t="e">
        <f>IF(AND($V$5=$D$4,$V$4&gt;=D6),Q6,0)</f>
        <v>#DIV/0!</v>
      </c>
      <c r="Z6" s="13" t="e">
        <f>IF(AND($V$5=$E$4,$V$4&gt;=E6),Q6,0)</f>
        <v>#DIV/0!</v>
      </c>
      <c r="AA6" s="13" t="e">
        <f>IF(AND($V$5=$F$4,$V$4&gt;=F6),Q6,0)</f>
        <v>#DIV/0!</v>
      </c>
      <c r="AB6" s="13" t="e">
        <f>IF(AND($V$5=$G$4,$V$4&gt;=G6),Q6,0)</f>
        <v>#DIV/0!</v>
      </c>
      <c r="AC6" s="13" t="e">
        <f>IF(AND($V$5=$H$4,$V$4&gt;=H6),Q6,0)</f>
        <v>#DIV/0!</v>
      </c>
      <c r="AD6" s="13" t="e">
        <f>IF(AND($V$5=$I$4,$V$4&gt;=I6),Q6,0)</f>
        <v>#DIV/0!</v>
      </c>
      <c r="AE6" s="13" t="e">
        <f>IF(AND($V$5=$J$4,$V$4&gt;=J6),Q6,0)</f>
        <v>#DIV/0!</v>
      </c>
      <c r="AF6" s="13" t="e">
        <f>IF(AND($V$5=$K$4,$V$4&gt;=K6),Q6,0)</f>
        <v>#DIV/0!</v>
      </c>
      <c r="AG6" s="13" t="s">
        <v>7</v>
      </c>
      <c r="AH6" s="13" t="s">
        <v>7</v>
      </c>
      <c r="AI6" s="13" t="s">
        <v>7</v>
      </c>
      <c r="AJ6" s="13" t="s">
        <v>7</v>
      </c>
      <c r="AK6" s="13" t="s">
        <v>7</v>
      </c>
    </row>
    <row r="7" spans="2:37" ht="18" x14ac:dyDescent="0.45">
      <c r="B7" s="18">
        <v>97</v>
      </c>
      <c r="C7" s="18">
        <v>97</v>
      </c>
      <c r="D7" s="18">
        <v>97</v>
      </c>
      <c r="E7" s="18">
        <v>97</v>
      </c>
      <c r="F7" s="18">
        <v>96</v>
      </c>
      <c r="G7" s="18">
        <v>96</v>
      </c>
      <c r="H7" s="18">
        <v>96</v>
      </c>
      <c r="I7" s="18">
        <v>95</v>
      </c>
      <c r="J7" s="18">
        <v>97</v>
      </c>
      <c r="K7" s="18">
        <v>99</v>
      </c>
      <c r="L7" s="18">
        <v>100</v>
      </c>
      <c r="M7" s="18"/>
      <c r="N7" s="18"/>
      <c r="O7" s="18"/>
      <c r="P7" s="18"/>
      <c r="Q7" s="18">
        <v>1.04</v>
      </c>
      <c r="W7" s="13" t="e">
        <f t="shared" ref="W7:W46" si="0">IF(AND($V$5=$B$4,$V$4&gt;=B7,$V$4&lt;B6),Q7,0)</f>
        <v>#DIV/0!</v>
      </c>
      <c r="X7" s="13" t="e">
        <f t="shared" ref="X7:X46" si="1">IF(AND($V$5=$C$4,$V$4&gt;=C7,$V$4&lt;C6),Q7,0)</f>
        <v>#DIV/0!</v>
      </c>
      <c r="Y7" s="13" t="e">
        <f t="shared" ref="Y7:Y46" si="2">IF(AND($V$5=$D$4,$V$4&gt;=D7,$V$4&lt;D6),Q7,0)</f>
        <v>#DIV/0!</v>
      </c>
      <c r="Z7" s="13" t="e">
        <f t="shared" ref="Z7:Z46" si="3">IF(AND($V$5=$E$4,$V$4&gt;=E7,$V$4&lt;E6),Q7,0)</f>
        <v>#DIV/0!</v>
      </c>
      <c r="AA7" s="13" t="e">
        <f t="shared" ref="AA7:AA46" si="4">IF(AND($V$5=$F$4,$V$4&gt;=F7,$V$4&lt;F6),Q7,0)</f>
        <v>#DIV/0!</v>
      </c>
      <c r="AB7" s="13" t="e">
        <f t="shared" ref="AB7:AB46" si="5">IF(AND($V$5=$G$4,$V$4&gt;=G7,$V$4&lt;G6),Q7,0)</f>
        <v>#DIV/0!</v>
      </c>
      <c r="AC7" s="13" t="e">
        <f t="shared" ref="AC7:AC46" si="6">IF(AND($V$5=$H$4,$V$4&gt;=H7,$V$4&lt;H6),Q7,0)</f>
        <v>#DIV/0!</v>
      </c>
      <c r="AD7" s="13" t="e">
        <f t="shared" ref="AD7:AD46" si="7">IF(AND($V$5=$I$4,$V$4&gt;=I7,$V$4&lt;I6),Q7,0)</f>
        <v>#DIV/0!</v>
      </c>
      <c r="AE7" s="13" t="e">
        <f t="shared" ref="AE7:AE46" si="8">IF(AND($V$5=$J$4,$V$4&gt;=J7,$V$4&lt;J6),Q7,0)</f>
        <v>#DIV/0!</v>
      </c>
      <c r="AF7" s="13" t="e">
        <f t="shared" ref="AF7:AF46" si="9">IF(AND($V$5=$K$4,$V$4&gt;=K7,$V$4&lt;K6),Q7,0)</f>
        <v>#DIV/0!</v>
      </c>
      <c r="AG7" s="13" t="e">
        <f>IF(AND($V$5=$L$4,$V$4&gt;=L7),Q7,0)</f>
        <v>#DIV/0!</v>
      </c>
      <c r="AH7" s="13" t="s">
        <v>7</v>
      </c>
      <c r="AI7" s="13" t="s">
        <v>7</v>
      </c>
      <c r="AJ7" s="13" t="s">
        <v>7</v>
      </c>
      <c r="AK7" s="13" t="s">
        <v>7</v>
      </c>
    </row>
    <row r="8" spans="2:37" ht="18" x14ac:dyDescent="0.45">
      <c r="B8" s="18">
        <v>96</v>
      </c>
      <c r="C8" s="18">
        <v>96</v>
      </c>
      <c r="D8" s="18">
        <v>95</v>
      </c>
      <c r="E8" s="18">
        <v>95</v>
      </c>
      <c r="F8" s="18">
        <v>94</v>
      </c>
      <c r="G8" s="18">
        <v>93</v>
      </c>
      <c r="H8" s="18">
        <v>93</v>
      </c>
      <c r="I8" s="18">
        <v>92</v>
      </c>
      <c r="J8" s="18">
        <v>94</v>
      </c>
      <c r="K8" s="18">
        <v>96</v>
      </c>
      <c r="L8" s="18">
        <v>98</v>
      </c>
      <c r="M8" s="18">
        <v>100</v>
      </c>
      <c r="N8" s="18"/>
      <c r="O8" s="18"/>
      <c r="P8" s="18"/>
      <c r="Q8" s="18">
        <v>1.03</v>
      </c>
      <c r="W8" s="13" t="e">
        <f t="shared" si="0"/>
        <v>#DIV/0!</v>
      </c>
      <c r="X8" s="13" t="e">
        <f t="shared" si="1"/>
        <v>#DIV/0!</v>
      </c>
      <c r="Y8" s="13" t="e">
        <f t="shared" si="2"/>
        <v>#DIV/0!</v>
      </c>
      <c r="Z8" s="13" t="e">
        <f t="shared" si="3"/>
        <v>#DIV/0!</v>
      </c>
      <c r="AA8" s="13" t="e">
        <f t="shared" si="4"/>
        <v>#DIV/0!</v>
      </c>
      <c r="AB8" s="13" t="e">
        <f t="shared" si="5"/>
        <v>#DIV/0!</v>
      </c>
      <c r="AC8" s="13" t="e">
        <f t="shared" si="6"/>
        <v>#DIV/0!</v>
      </c>
      <c r="AD8" s="13" t="e">
        <f t="shared" si="7"/>
        <v>#DIV/0!</v>
      </c>
      <c r="AE8" s="13" t="e">
        <f t="shared" si="8"/>
        <v>#DIV/0!</v>
      </c>
      <c r="AF8" s="13" t="e">
        <f t="shared" si="9"/>
        <v>#DIV/0!</v>
      </c>
      <c r="AG8" s="13" t="e">
        <f t="shared" ref="AG8:AG46" si="10">IF(AND($V$5=$L$4,$V$4&gt;=L8,$V$4&lt;L7),Q8,0)</f>
        <v>#DIV/0!</v>
      </c>
      <c r="AH8" s="13" t="e">
        <f>IF(AND($V$5=$M$4,$V$4&gt;=M8),Q8,0)</f>
        <v>#DIV/0!</v>
      </c>
      <c r="AI8" s="13" t="s">
        <v>7</v>
      </c>
      <c r="AJ8" s="13" t="s">
        <v>7</v>
      </c>
      <c r="AK8" s="13" t="s">
        <v>7</v>
      </c>
    </row>
    <row r="9" spans="2:37" ht="18" x14ac:dyDescent="0.45">
      <c r="B9" s="18">
        <v>94</v>
      </c>
      <c r="C9" s="18">
        <v>94</v>
      </c>
      <c r="D9" s="18">
        <v>93</v>
      </c>
      <c r="E9" s="18">
        <v>93</v>
      </c>
      <c r="F9" s="18">
        <v>92</v>
      </c>
      <c r="G9" s="18">
        <v>91</v>
      </c>
      <c r="H9" s="18">
        <v>90</v>
      </c>
      <c r="I9" s="18">
        <v>89</v>
      </c>
      <c r="J9" s="18">
        <v>91</v>
      </c>
      <c r="K9" s="18">
        <v>94</v>
      </c>
      <c r="L9" s="18">
        <v>97</v>
      </c>
      <c r="M9" s="18">
        <v>99</v>
      </c>
      <c r="N9" s="18"/>
      <c r="O9" s="18"/>
      <c r="P9" s="18"/>
      <c r="Q9" s="18">
        <v>1.02</v>
      </c>
      <c r="W9" s="13" t="e">
        <f t="shared" si="0"/>
        <v>#DIV/0!</v>
      </c>
      <c r="X9" s="13" t="e">
        <f t="shared" si="1"/>
        <v>#DIV/0!</v>
      </c>
      <c r="Y9" s="13" t="e">
        <f t="shared" si="2"/>
        <v>#DIV/0!</v>
      </c>
      <c r="Z9" s="13" t="e">
        <f t="shared" si="3"/>
        <v>#DIV/0!</v>
      </c>
      <c r="AA9" s="13" t="e">
        <f t="shared" si="4"/>
        <v>#DIV/0!</v>
      </c>
      <c r="AB9" s="13" t="e">
        <f t="shared" si="5"/>
        <v>#DIV/0!</v>
      </c>
      <c r="AC9" s="13" t="e">
        <f t="shared" si="6"/>
        <v>#DIV/0!</v>
      </c>
      <c r="AD9" s="13" t="e">
        <f t="shared" si="7"/>
        <v>#DIV/0!</v>
      </c>
      <c r="AE9" s="13" t="e">
        <f t="shared" si="8"/>
        <v>#DIV/0!</v>
      </c>
      <c r="AF9" s="13" t="e">
        <f t="shared" si="9"/>
        <v>#DIV/0!</v>
      </c>
      <c r="AG9" s="13" t="e">
        <f t="shared" si="10"/>
        <v>#DIV/0!</v>
      </c>
      <c r="AH9" s="13" t="e">
        <f t="shared" ref="AH9:AH46" si="11">IF(AND($V$5=$M$4,$V$4&gt;=M9,$V$4&lt;M8),Q9,0)</f>
        <v>#DIV/0!</v>
      </c>
      <c r="AI9" s="13" t="s">
        <v>7</v>
      </c>
      <c r="AJ9" s="13" t="s">
        <v>7</v>
      </c>
      <c r="AK9" s="13" t="s">
        <v>7</v>
      </c>
    </row>
    <row r="10" spans="2:37" ht="18" x14ac:dyDescent="0.45">
      <c r="B10" s="18">
        <v>93</v>
      </c>
      <c r="C10" s="18">
        <v>92</v>
      </c>
      <c r="D10" s="18">
        <v>92</v>
      </c>
      <c r="E10" s="18">
        <v>91</v>
      </c>
      <c r="F10" s="18">
        <v>90</v>
      </c>
      <c r="G10" s="18">
        <v>89</v>
      </c>
      <c r="H10" s="18">
        <v>88</v>
      </c>
      <c r="I10" s="18">
        <v>87</v>
      </c>
      <c r="J10" s="18">
        <v>89</v>
      </c>
      <c r="K10" s="18">
        <v>92</v>
      </c>
      <c r="L10" s="18">
        <v>95</v>
      </c>
      <c r="M10" s="18">
        <v>98</v>
      </c>
      <c r="N10" s="18">
        <v>100</v>
      </c>
      <c r="O10" s="18">
        <v>100</v>
      </c>
      <c r="P10" s="18">
        <v>100</v>
      </c>
      <c r="Q10" s="18">
        <v>1.01</v>
      </c>
      <c r="W10" s="13" t="e">
        <f t="shared" si="0"/>
        <v>#DIV/0!</v>
      </c>
      <c r="X10" s="13" t="e">
        <f t="shared" si="1"/>
        <v>#DIV/0!</v>
      </c>
      <c r="Y10" s="13" t="e">
        <f t="shared" si="2"/>
        <v>#DIV/0!</v>
      </c>
      <c r="Z10" s="13" t="e">
        <f t="shared" si="3"/>
        <v>#DIV/0!</v>
      </c>
      <c r="AA10" s="13" t="e">
        <f t="shared" si="4"/>
        <v>#DIV/0!</v>
      </c>
      <c r="AB10" s="13" t="e">
        <f t="shared" si="5"/>
        <v>#DIV/0!</v>
      </c>
      <c r="AC10" s="13" t="e">
        <f t="shared" si="6"/>
        <v>#DIV/0!</v>
      </c>
      <c r="AD10" s="13" t="e">
        <f t="shared" si="7"/>
        <v>#DIV/0!</v>
      </c>
      <c r="AE10" s="13" t="e">
        <f t="shared" si="8"/>
        <v>#DIV/0!</v>
      </c>
      <c r="AF10" s="13" t="e">
        <f t="shared" si="9"/>
        <v>#DIV/0!</v>
      </c>
      <c r="AG10" s="13" t="e">
        <f t="shared" si="10"/>
        <v>#DIV/0!</v>
      </c>
      <c r="AH10" s="13" t="e">
        <f t="shared" si="11"/>
        <v>#DIV/0!</v>
      </c>
      <c r="AI10" s="13" t="e">
        <f>IF(AND($V$5=$N$4,$V$4&gt;=N10),Q10,0)</f>
        <v>#DIV/0!</v>
      </c>
      <c r="AJ10" s="13" t="e">
        <f>IF(AND($V$5=$O$4,$V$4&gt;=O10),Q10,0)</f>
        <v>#DIV/0!</v>
      </c>
      <c r="AK10" s="13" t="e">
        <f>IF(AND($V$5=$P$4,$V$4&gt;=P10),Q10,0)</f>
        <v>#DIV/0!</v>
      </c>
    </row>
    <row r="11" spans="2:37" ht="18" x14ac:dyDescent="0.45">
      <c r="B11" s="17">
        <v>92</v>
      </c>
      <c r="C11" s="17">
        <v>91</v>
      </c>
      <c r="D11" s="17">
        <v>90</v>
      </c>
      <c r="E11" s="17">
        <v>89</v>
      </c>
      <c r="F11" s="17">
        <v>88</v>
      </c>
      <c r="G11" s="17">
        <v>87</v>
      </c>
      <c r="H11" s="17">
        <v>86</v>
      </c>
      <c r="I11" s="19">
        <v>85</v>
      </c>
      <c r="J11" s="17">
        <v>84</v>
      </c>
      <c r="K11" s="19">
        <v>83</v>
      </c>
      <c r="L11" s="17">
        <v>82</v>
      </c>
      <c r="M11" s="17">
        <v>80</v>
      </c>
      <c r="N11" s="17">
        <v>78</v>
      </c>
      <c r="O11" s="17">
        <v>75</v>
      </c>
      <c r="P11" s="17">
        <v>69</v>
      </c>
      <c r="Q11" s="17">
        <v>1</v>
      </c>
      <c r="W11" s="13" t="e">
        <f t="shared" si="0"/>
        <v>#DIV/0!</v>
      </c>
      <c r="X11" s="13" t="e">
        <f t="shared" si="1"/>
        <v>#DIV/0!</v>
      </c>
      <c r="Y11" s="13" t="e">
        <f t="shared" si="2"/>
        <v>#DIV/0!</v>
      </c>
      <c r="Z11" s="13" t="e">
        <f t="shared" si="3"/>
        <v>#DIV/0!</v>
      </c>
      <c r="AA11" s="13" t="e">
        <f t="shared" si="4"/>
        <v>#DIV/0!</v>
      </c>
      <c r="AB11" s="13" t="e">
        <f t="shared" si="5"/>
        <v>#DIV/0!</v>
      </c>
      <c r="AC11" s="13" t="e">
        <f t="shared" si="6"/>
        <v>#DIV/0!</v>
      </c>
      <c r="AD11" s="13" t="e">
        <f t="shared" si="7"/>
        <v>#DIV/0!</v>
      </c>
      <c r="AE11" s="13" t="e">
        <f t="shared" si="8"/>
        <v>#DIV/0!</v>
      </c>
      <c r="AF11" s="13" t="e">
        <f t="shared" si="9"/>
        <v>#DIV/0!</v>
      </c>
      <c r="AG11" s="13" t="e">
        <f t="shared" si="10"/>
        <v>#DIV/0!</v>
      </c>
      <c r="AH11" s="13" t="e">
        <f t="shared" si="11"/>
        <v>#DIV/0!</v>
      </c>
      <c r="AI11" s="13" t="e">
        <f t="shared" ref="AI11:AI46" si="12">IF(AND($V$5=$N$4,$V$4&gt;=N11,$V$4&lt;N10),Q11,0)</f>
        <v>#DIV/0!</v>
      </c>
      <c r="AJ11" s="13" t="e">
        <f t="shared" ref="AJ11:AJ46" si="13">IF(AND($V$5=$O$4,$V$4&gt;=O11,$V$4&lt;O10),Q11,0)</f>
        <v>#DIV/0!</v>
      </c>
      <c r="AK11" s="13" t="e">
        <f t="shared" ref="AK11:AK46" si="14">IF(AND($V$5=$P$4,$V$4&gt;=P11,$V$4&lt;P10),Q11,0)</f>
        <v>#DIV/0!</v>
      </c>
    </row>
    <row r="12" spans="2:37" ht="18" x14ac:dyDescent="0.45">
      <c r="B12" s="18">
        <v>91</v>
      </c>
      <c r="C12" s="18">
        <v>90</v>
      </c>
      <c r="D12" s="18">
        <v>89</v>
      </c>
      <c r="E12" s="18">
        <v>87</v>
      </c>
      <c r="F12" s="18">
        <v>86</v>
      </c>
      <c r="G12" s="18">
        <v>85</v>
      </c>
      <c r="H12" s="18">
        <v>84</v>
      </c>
      <c r="I12" s="73">
        <v>83</v>
      </c>
      <c r="J12" s="18">
        <v>82</v>
      </c>
      <c r="K12" s="73">
        <v>81</v>
      </c>
      <c r="L12" s="18">
        <v>80</v>
      </c>
      <c r="M12" s="18">
        <v>78</v>
      </c>
      <c r="N12" s="18">
        <v>76</v>
      </c>
      <c r="O12" s="18">
        <v>72</v>
      </c>
      <c r="P12" s="18">
        <v>66</v>
      </c>
      <c r="Q12" s="18">
        <v>1</v>
      </c>
      <c r="W12" s="13" t="e">
        <f t="shared" si="0"/>
        <v>#DIV/0!</v>
      </c>
      <c r="X12" s="13" t="e">
        <f t="shared" si="1"/>
        <v>#DIV/0!</v>
      </c>
      <c r="Y12" s="13" t="e">
        <f t="shared" si="2"/>
        <v>#DIV/0!</v>
      </c>
      <c r="Z12" s="13" t="e">
        <f t="shared" si="3"/>
        <v>#DIV/0!</v>
      </c>
      <c r="AA12" s="13" t="e">
        <f t="shared" si="4"/>
        <v>#DIV/0!</v>
      </c>
      <c r="AB12" s="13" t="e">
        <f t="shared" si="5"/>
        <v>#DIV/0!</v>
      </c>
      <c r="AC12" s="13" t="e">
        <f t="shared" si="6"/>
        <v>#DIV/0!</v>
      </c>
      <c r="AD12" s="13" t="e">
        <f t="shared" si="7"/>
        <v>#DIV/0!</v>
      </c>
      <c r="AE12" s="13" t="e">
        <f t="shared" si="8"/>
        <v>#DIV/0!</v>
      </c>
      <c r="AF12" s="13" t="e">
        <f t="shared" si="9"/>
        <v>#DIV/0!</v>
      </c>
      <c r="AG12" s="13" t="e">
        <f t="shared" si="10"/>
        <v>#DIV/0!</v>
      </c>
      <c r="AH12" s="13" t="e">
        <f t="shared" si="11"/>
        <v>#DIV/0!</v>
      </c>
      <c r="AI12" s="13" t="e">
        <f t="shared" si="12"/>
        <v>#DIV/0!</v>
      </c>
      <c r="AJ12" s="13" t="e">
        <f t="shared" si="13"/>
        <v>#DIV/0!</v>
      </c>
      <c r="AK12" s="13" t="e">
        <f t="shared" si="14"/>
        <v>#DIV/0!</v>
      </c>
    </row>
    <row r="13" spans="2:37" ht="18" x14ac:dyDescent="0.45">
      <c r="B13" s="18">
        <v>90</v>
      </c>
      <c r="C13" s="18">
        <v>88</v>
      </c>
      <c r="D13" s="18">
        <v>87</v>
      </c>
      <c r="E13" s="18">
        <v>86</v>
      </c>
      <c r="F13" s="18">
        <v>85</v>
      </c>
      <c r="G13" s="18">
        <v>84</v>
      </c>
      <c r="H13" s="18">
        <v>82</v>
      </c>
      <c r="I13" s="73">
        <v>81</v>
      </c>
      <c r="J13" s="18">
        <v>80</v>
      </c>
      <c r="K13" s="73">
        <v>79</v>
      </c>
      <c r="L13" s="18">
        <v>78</v>
      </c>
      <c r="M13" s="18">
        <v>76</v>
      </c>
      <c r="N13" s="18">
        <v>74</v>
      </c>
      <c r="O13" s="18">
        <v>70</v>
      </c>
      <c r="P13" s="18">
        <v>64</v>
      </c>
      <c r="Q13" s="18">
        <v>1</v>
      </c>
      <c r="W13" s="13" t="e">
        <f t="shared" si="0"/>
        <v>#DIV/0!</v>
      </c>
      <c r="X13" s="13" t="e">
        <f t="shared" si="1"/>
        <v>#DIV/0!</v>
      </c>
      <c r="Y13" s="13" t="e">
        <f t="shared" si="2"/>
        <v>#DIV/0!</v>
      </c>
      <c r="Z13" s="13" t="e">
        <f t="shared" si="3"/>
        <v>#DIV/0!</v>
      </c>
      <c r="AA13" s="13" t="e">
        <f t="shared" si="4"/>
        <v>#DIV/0!</v>
      </c>
      <c r="AB13" s="13" t="e">
        <f t="shared" si="5"/>
        <v>#DIV/0!</v>
      </c>
      <c r="AC13" s="13" t="e">
        <f t="shared" si="6"/>
        <v>#DIV/0!</v>
      </c>
      <c r="AD13" s="13" t="e">
        <f t="shared" si="7"/>
        <v>#DIV/0!</v>
      </c>
      <c r="AE13" s="13" t="e">
        <f t="shared" si="8"/>
        <v>#DIV/0!</v>
      </c>
      <c r="AF13" s="13" t="e">
        <f t="shared" si="9"/>
        <v>#DIV/0!</v>
      </c>
      <c r="AG13" s="13" t="e">
        <f t="shared" si="10"/>
        <v>#DIV/0!</v>
      </c>
      <c r="AH13" s="13" t="e">
        <f t="shared" si="11"/>
        <v>#DIV/0!</v>
      </c>
      <c r="AI13" s="13" t="e">
        <f t="shared" si="12"/>
        <v>#DIV/0!</v>
      </c>
      <c r="AJ13" s="13" t="e">
        <f t="shared" si="13"/>
        <v>#DIV/0!</v>
      </c>
      <c r="AK13" s="13" t="e">
        <f t="shared" si="14"/>
        <v>#DIV/0!</v>
      </c>
    </row>
    <row r="14" spans="2:37" ht="18" x14ac:dyDescent="0.45">
      <c r="B14" s="18">
        <v>88</v>
      </c>
      <c r="C14" s="18">
        <v>87</v>
      </c>
      <c r="D14" s="18">
        <v>86</v>
      </c>
      <c r="E14" s="18">
        <v>84</v>
      </c>
      <c r="F14" s="18">
        <v>83</v>
      </c>
      <c r="G14" s="18">
        <v>82</v>
      </c>
      <c r="H14" s="18">
        <v>81</v>
      </c>
      <c r="I14" s="73">
        <v>79</v>
      </c>
      <c r="J14" s="18">
        <v>78</v>
      </c>
      <c r="K14" s="73">
        <v>77</v>
      </c>
      <c r="L14" s="18">
        <v>76</v>
      </c>
      <c r="M14" s="18">
        <v>74</v>
      </c>
      <c r="N14" s="18">
        <v>72</v>
      </c>
      <c r="O14" s="18">
        <v>68</v>
      </c>
      <c r="P14" s="18">
        <v>63</v>
      </c>
      <c r="Q14" s="18">
        <v>1</v>
      </c>
      <c r="W14" s="13" t="e">
        <f t="shared" si="0"/>
        <v>#DIV/0!</v>
      </c>
      <c r="X14" s="13" t="e">
        <f t="shared" si="1"/>
        <v>#DIV/0!</v>
      </c>
      <c r="Y14" s="13" t="e">
        <f t="shared" si="2"/>
        <v>#DIV/0!</v>
      </c>
      <c r="Z14" s="13" t="e">
        <f t="shared" si="3"/>
        <v>#DIV/0!</v>
      </c>
      <c r="AA14" s="13" t="e">
        <f t="shared" si="4"/>
        <v>#DIV/0!</v>
      </c>
      <c r="AB14" s="13" t="e">
        <f t="shared" si="5"/>
        <v>#DIV/0!</v>
      </c>
      <c r="AC14" s="13" t="e">
        <f t="shared" si="6"/>
        <v>#DIV/0!</v>
      </c>
      <c r="AD14" s="13" t="e">
        <f t="shared" si="7"/>
        <v>#DIV/0!</v>
      </c>
      <c r="AE14" s="13" t="e">
        <f t="shared" si="8"/>
        <v>#DIV/0!</v>
      </c>
      <c r="AF14" s="13" t="e">
        <f t="shared" si="9"/>
        <v>#DIV/0!</v>
      </c>
      <c r="AG14" s="13" t="e">
        <f t="shared" si="10"/>
        <v>#DIV/0!</v>
      </c>
      <c r="AH14" s="13" t="e">
        <f t="shared" si="11"/>
        <v>#DIV/0!</v>
      </c>
      <c r="AI14" s="13" t="e">
        <f t="shared" si="12"/>
        <v>#DIV/0!</v>
      </c>
      <c r="AJ14" s="13" t="e">
        <f t="shared" si="13"/>
        <v>#DIV/0!</v>
      </c>
      <c r="AK14" s="13" t="e">
        <f t="shared" si="14"/>
        <v>#DIV/0!</v>
      </c>
    </row>
    <row r="15" spans="2:37" ht="18" x14ac:dyDescent="0.45">
      <c r="B15" s="21">
        <v>87</v>
      </c>
      <c r="C15" s="21">
        <v>86</v>
      </c>
      <c r="D15" s="21">
        <v>84</v>
      </c>
      <c r="E15" s="21">
        <v>83</v>
      </c>
      <c r="F15" s="21">
        <v>82</v>
      </c>
      <c r="G15" s="21">
        <v>81</v>
      </c>
      <c r="H15" s="21">
        <v>79</v>
      </c>
      <c r="I15" s="71">
        <v>78</v>
      </c>
      <c r="J15" s="21">
        <v>76</v>
      </c>
      <c r="K15" s="71">
        <v>75</v>
      </c>
      <c r="L15" s="21">
        <v>74</v>
      </c>
      <c r="M15" s="21">
        <v>72</v>
      </c>
      <c r="N15" s="21">
        <v>70</v>
      </c>
      <c r="O15" s="21">
        <v>67</v>
      </c>
      <c r="P15" s="21">
        <v>61</v>
      </c>
      <c r="Q15" s="21">
        <v>1</v>
      </c>
      <c r="W15" s="13" t="e">
        <f t="shared" si="0"/>
        <v>#DIV/0!</v>
      </c>
      <c r="X15" s="13" t="e">
        <f t="shared" si="1"/>
        <v>#DIV/0!</v>
      </c>
      <c r="Y15" s="13" t="e">
        <f t="shared" si="2"/>
        <v>#DIV/0!</v>
      </c>
      <c r="Z15" s="13" t="e">
        <f t="shared" si="3"/>
        <v>#DIV/0!</v>
      </c>
      <c r="AA15" s="13" t="e">
        <f t="shared" si="4"/>
        <v>#DIV/0!</v>
      </c>
      <c r="AB15" s="13" t="e">
        <f t="shared" si="5"/>
        <v>#DIV/0!</v>
      </c>
      <c r="AC15" s="13" t="e">
        <f t="shared" si="6"/>
        <v>#DIV/0!</v>
      </c>
      <c r="AD15" s="13" t="e">
        <f t="shared" si="7"/>
        <v>#DIV/0!</v>
      </c>
      <c r="AE15" s="13" t="e">
        <f t="shared" si="8"/>
        <v>#DIV/0!</v>
      </c>
      <c r="AF15" s="13" t="e">
        <f t="shared" si="9"/>
        <v>#DIV/0!</v>
      </c>
      <c r="AG15" s="13" t="e">
        <f t="shared" si="10"/>
        <v>#DIV/0!</v>
      </c>
      <c r="AH15" s="13" t="e">
        <f t="shared" si="11"/>
        <v>#DIV/0!</v>
      </c>
      <c r="AI15" s="13" t="e">
        <f t="shared" si="12"/>
        <v>#DIV/0!</v>
      </c>
      <c r="AJ15" s="13" t="e">
        <f t="shared" si="13"/>
        <v>#DIV/0!</v>
      </c>
      <c r="AK15" s="13" t="e">
        <f t="shared" si="14"/>
        <v>#DIV/0!</v>
      </c>
    </row>
    <row r="16" spans="2:37" ht="18" x14ac:dyDescent="0.45">
      <c r="B16" s="17">
        <v>86</v>
      </c>
      <c r="C16" s="17">
        <v>84</v>
      </c>
      <c r="D16" s="17">
        <v>83</v>
      </c>
      <c r="E16" s="17">
        <v>82</v>
      </c>
      <c r="F16" s="17">
        <v>80</v>
      </c>
      <c r="G16" s="17">
        <v>79</v>
      </c>
      <c r="H16" s="17">
        <v>78</v>
      </c>
      <c r="I16" s="19">
        <v>76</v>
      </c>
      <c r="J16" s="17">
        <v>75</v>
      </c>
      <c r="K16" s="19">
        <v>74</v>
      </c>
      <c r="L16" s="17">
        <v>72</v>
      </c>
      <c r="M16" s="17">
        <v>71</v>
      </c>
      <c r="N16" s="17">
        <v>68</v>
      </c>
      <c r="O16" s="17">
        <v>65</v>
      </c>
      <c r="P16" s="17">
        <v>59</v>
      </c>
      <c r="Q16" s="17">
        <v>1</v>
      </c>
      <c r="W16" s="13" t="e">
        <f t="shared" si="0"/>
        <v>#DIV/0!</v>
      </c>
      <c r="X16" s="13" t="e">
        <f t="shared" si="1"/>
        <v>#DIV/0!</v>
      </c>
      <c r="Y16" s="13" t="e">
        <f t="shared" si="2"/>
        <v>#DIV/0!</v>
      </c>
      <c r="Z16" s="13" t="e">
        <f t="shared" si="3"/>
        <v>#DIV/0!</v>
      </c>
      <c r="AA16" s="13" t="e">
        <f t="shared" si="4"/>
        <v>#DIV/0!</v>
      </c>
      <c r="AB16" s="13" t="e">
        <f t="shared" si="5"/>
        <v>#DIV/0!</v>
      </c>
      <c r="AC16" s="13" t="e">
        <f t="shared" si="6"/>
        <v>#DIV/0!</v>
      </c>
      <c r="AD16" s="13" t="e">
        <f t="shared" si="7"/>
        <v>#DIV/0!</v>
      </c>
      <c r="AE16" s="13" t="e">
        <f t="shared" si="8"/>
        <v>#DIV/0!</v>
      </c>
      <c r="AF16" s="13" t="e">
        <f t="shared" si="9"/>
        <v>#DIV/0!</v>
      </c>
      <c r="AG16" s="13" t="e">
        <f t="shared" si="10"/>
        <v>#DIV/0!</v>
      </c>
      <c r="AH16" s="13" t="e">
        <f t="shared" si="11"/>
        <v>#DIV/0!</v>
      </c>
      <c r="AI16" s="13" t="e">
        <f t="shared" si="12"/>
        <v>#DIV/0!</v>
      </c>
      <c r="AJ16" s="13" t="e">
        <f t="shared" si="13"/>
        <v>#DIV/0!</v>
      </c>
      <c r="AK16" s="13" t="e">
        <f t="shared" si="14"/>
        <v>#DIV/0!</v>
      </c>
    </row>
    <row r="17" spans="2:37" ht="18" x14ac:dyDescent="0.45">
      <c r="B17" s="18">
        <v>85</v>
      </c>
      <c r="C17" s="18">
        <v>83</v>
      </c>
      <c r="D17" s="18">
        <v>82</v>
      </c>
      <c r="E17" s="18">
        <v>80</v>
      </c>
      <c r="F17" s="18">
        <v>79</v>
      </c>
      <c r="G17" s="18">
        <v>78</v>
      </c>
      <c r="H17" s="18">
        <v>76</v>
      </c>
      <c r="I17" s="73">
        <v>75</v>
      </c>
      <c r="J17" s="18">
        <v>73</v>
      </c>
      <c r="K17" s="73">
        <v>72</v>
      </c>
      <c r="L17" s="18">
        <v>71</v>
      </c>
      <c r="M17" s="18">
        <v>69</v>
      </c>
      <c r="N17" s="18">
        <v>67</v>
      </c>
      <c r="O17" s="18">
        <v>63</v>
      </c>
      <c r="P17" s="18">
        <v>58</v>
      </c>
      <c r="Q17" s="18">
        <v>1</v>
      </c>
      <c r="W17" s="13" t="e">
        <f t="shared" si="0"/>
        <v>#DIV/0!</v>
      </c>
      <c r="X17" s="13" t="e">
        <f t="shared" si="1"/>
        <v>#DIV/0!</v>
      </c>
      <c r="Y17" s="13" t="e">
        <f t="shared" si="2"/>
        <v>#DIV/0!</v>
      </c>
      <c r="Z17" s="13" t="e">
        <f t="shared" si="3"/>
        <v>#DIV/0!</v>
      </c>
      <c r="AA17" s="13" t="e">
        <f t="shared" si="4"/>
        <v>#DIV/0!</v>
      </c>
      <c r="AB17" s="13" t="e">
        <f t="shared" si="5"/>
        <v>#DIV/0!</v>
      </c>
      <c r="AC17" s="13" t="e">
        <f t="shared" si="6"/>
        <v>#DIV/0!</v>
      </c>
      <c r="AD17" s="13" t="e">
        <f t="shared" si="7"/>
        <v>#DIV/0!</v>
      </c>
      <c r="AE17" s="13" t="e">
        <f t="shared" si="8"/>
        <v>#DIV/0!</v>
      </c>
      <c r="AF17" s="13" t="e">
        <f t="shared" si="9"/>
        <v>#DIV/0!</v>
      </c>
      <c r="AG17" s="13" t="e">
        <f t="shared" si="10"/>
        <v>#DIV/0!</v>
      </c>
      <c r="AH17" s="13" t="e">
        <f t="shared" si="11"/>
        <v>#DIV/0!</v>
      </c>
      <c r="AI17" s="13" t="e">
        <f t="shared" si="12"/>
        <v>#DIV/0!</v>
      </c>
      <c r="AJ17" s="13" t="e">
        <f t="shared" si="13"/>
        <v>#DIV/0!</v>
      </c>
      <c r="AK17" s="13" t="e">
        <f t="shared" si="14"/>
        <v>#DIV/0!</v>
      </c>
    </row>
    <row r="18" spans="2:37" ht="18" x14ac:dyDescent="0.45">
      <c r="B18" s="18">
        <v>84</v>
      </c>
      <c r="C18" s="18">
        <v>82</v>
      </c>
      <c r="D18" s="18">
        <v>80</v>
      </c>
      <c r="E18" s="18">
        <v>79</v>
      </c>
      <c r="F18" s="18">
        <v>78</v>
      </c>
      <c r="G18" s="18">
        <v>76</v>
      </c>
      <c r="H18" s="18">
        <v>75</v>
      </c>
      <c r="I18" s="73">
        <v>73</v>
      </c>
      <c r="J18" s="18">
        <v>72</v>
      </c>
      <c r="K18" s="73">
        <v>71</v>
      </c>
      <c r="L18" s="18">
        <v>69</v>
      </c>
      <c r="M18" s="18">
        <v>67</v>
      </c>
      <c r="N18" s="18">
        <v>65</v>
      </c>
      <c r="O18" s="18">
        <v>62</v>
      </c>
      <c r="P18" s="18">
        <v>57</v>
      </c>
      <c r="Q18" s="18">
        <v>1</v>
      </c>
      <c r="W18" s="13" t="e">
        <f t="shared" si="0"/>
        <v>#DIV/0!</v>
      </c>
      <c r="X18" s="13" t="e">
        <f t="shared" si="1"/>
        <v>#DIV/0!</v>
      </c>
      <c r="Y18" s="13" t="e">
        <f t="shared" si="2"/>
        <v>#DIV/0!</v>
      </c>
      <c r="Z18" s="13" t="e">
        <f t="shared" si="3"/>
        <v>#DIV/0!</v>
      </c>
      <c r="AA18" s="13" t="e">
        <f t="shared" si="4"/>
        <v>#DIV/0!</v>
      </c>
      <c r="AB18" s="13" t="e">
        <f t="shared" si="5"/>
        <v>#DIV/0!</v>
      </c>
      <c r="AC18" s="13" t="e">
        <f t="shared" si="6"/>
        <v>#DIV/0!</v>
      </c>
      <c r="AD18" s="13" t="e">
        <f t="shared" si="7"/>
        <v>#DIV/0!</v>
      </c>
      <c r="AE18" s="13" t="e">
        <f t="shared" si="8"/>
        <v>#DIV/0!</v>
      </c>
      <c r="AF18" s="13" t="e">
        <f t="shared" si="9"/>
        <v>#DIV/0!</v>
      </c>
      <c r="AG18" s="13" t="e">
        <f t="shared" si="10"/>
        <v>#DIV/0!</v>
      </c>
      <c r="AH18" s="13" t="e">
        <f t="shared" si="11"/>
        <v>#DIV/0!</v>
      </c>
      <c r="AI18" s="13" t="e">
        <f t="shared" si="12"/>
        <v>#DIV/0!</v>
      </c>
      <c r="AJ18" s="13" t="e">
        <f t="shared" si="13"/>
        <v>#DIV/0!</v>
      </c>
      <c r="AK18" s="13" t="e">
        <f t="shared" si="14"/>
        <v>#DIV/0!</v>
      </c>
    </row>
    <row r="19" spans="2:37" ht="18" x14ac:dyDescent="0.45">
      <c r="B19" s="18">
        <v>82</v>
      </c>
      <c r="C19" s="18">
        <v>81</v>
      </c>
      <c r="D19" s="18">
        <v>79</v>
      </c>
      <c r="E19" s="18">
        <v>78</v>
      </c>
      <c r="F19" s="18">
        <v>76</v>
      </c>
      <c r="G19" s="18">
        <v>75</v>
      </c>
      <c r="H19" s="18">
        <v>73</v>
      </c>
      <c r="I19" s="73">
        <v>72</v>
      </c>
      <c r="J19" s="18">
        <v>70</v>
      </c>
      <c r="K19" s="73">
        <v>69</v>
      </c>
      <c r="L19" s="18">
        <v>68</v>
      </c>
      <c r="M19" s="18">
        <v>66</v>
      </c>
      <c r="N19" s="18">
        <v>63</v>
      </c>
      <c r="O19" s="18">
        <v>60</v>
      </c>
      <c r="P19" s="18">
        <v>55</v>
      </c>
      <c r="Q19" s="18">
        <v>1</v>
      </c>
      <c r="W19" s="13" t="e">
        <f t="shared" si="0"/>
        <v>#DIV/0!</v>
      </c>
      <c r="X19" s="13" t="e">
        <f t="shared" si="1"/>
        <v>#DIV/0!</v>
      </c>
      <c r="Y19" s="13" t="e">
        <f t="shared" si="2"/>
        <v>#DIV/0!</v>
      </c>
      <c r="Z19" s="13" t="e">
        <f t="shared" si="3"/>
        <v>#DIV/0!</v>
      </c>
      <c r="AA19" s="13" t="e">
        <f t="shared" si="4"/>
        <v>#DIV/0!</v>
      </c>
      <c r="AB19" s="13" t="e">
        <f t="shared" si="5"/>
        <v>#DIV/0!</v>
      </c>
      <c r="AC19" s="13" t="e">
        <f t="shared" si="6"/>
        <v>#DIV/0!</v>
      </c>
      <c r="AD19" s="13" t="e">
        <f t="shared" si="7"/>
        <v>#DIV/0!</v>
      </c>
      <c r="AE19" s="13" t="e">
        <f t="shared" si="8"/>
        <v>#DIV/0!</v>
      </c>
      <c r="AF19" s="13" t="e">
        <f t="shared" si="9"/>
        <v>#DIV/0!</v>
      </c>
      <c r="AG19" s="13" t="e">
        <f t="shared" si="10"/>
        <v>#DIV/0!</v>
      </c>
      <c r="AH19" s="13" t="e">
        <f t="shared" si="11"/>
        <v>#DIV/0!</v>
      </c>
      <c r="AI19" s="13" t="e">
        <f t="shared" si="12"/>
        <v>#DIV/0!</v>
      </c>
      <c r="AJ19" s="13" t="e">
        <f t="shared" si="13"/>
        <v>#DIV/0!</v>
      </c>
      <c r="AK19" s="13" t="e">
        <f t="shared" si="14"/>
        <v>#DIV/0!</v>
      </c>
    </row>
    <row r="20" spans="2:37" ht="18" x14ac:dyDescent="0.45">
      <c r="B20" s="21">
        <v>81</v>
      </c>
      <c r="C20" s="21">
        <v>79</v>
      </c>
      <c r="D20" s="21">
        <v>78</v>
      </c>
      <c r="E20" s="21">
        <v>76</v>
      </c>
      <c r="F20" s="21">
        <v>75</v>
      </c>
      <c r="G20" s="21">
        <v>74</v>
      </c>
      <c r="H20" s="21">
        <v>72</v>
      </c>
      <c r="I20" s="71">
        <v>70</v>
      </c>
      <c r="J20" s="21">
        <v>69</v>
      </c>
      <c r="K20" s="71">
        <v>68</v>
      </c>
      <c r="L20" s="21">
        <v>66</v>
      </c>
      <c r="M20" s="21">
        <v>64</v>
      </c>
      <c r="N20" s="21">
        <v>62</v>
      </c>
      <c r="O20" s="21">
        <v>59</v>
      </c>
      <c r="P20" s="21">
        <v>54</v>
      </c>
      <c r="Q20" s="21">
        <v>1</v>
      </c>
      <c r="W20" s="13" t="e">
        <f t="shared" si="0"/>
        <v>#DIV/0!</v>
      </c>
      <c r="X20" s="13" t="e">
        <f t="shared" si="1"/>
        <v>#DIV/0!</v>
      </c>
      <c r="Y20" s="13" t="e">
        <f t="shared" si="2"/>
        <v>#DIV/0!</v>
      </c>
      <c r="Z20" s="13" t="e">
        <f t="shared" si="3"/>
        <v>#DIV/0!</v>
      </c>
      <c r="AA20" s="13" t="e">
        <f t="shared" si="4"/>
        <v>#DIV/0!</v>
      </c>
      <c r="AB20" s="13" t="e">
        <f t="shared" si="5"/>
        <v>#DIV/0!</v>
      </c>
      <c r="AC20" s="13" t="e">
        <f t="shared" si="6"/>
        <v>#DIV/0!</v>
      </c>
      <c r="AD20" s="13" t="e">
        <f t="shared" si="7"/>
        <v>#DIV/0!</v>
      </c>
      <c r="AE20" s="13" t="e">
        <f t="shared" si="8"/>
        <v>#DIV/0!</v>
      </c>
      <c r="AF20" s="13" t="e">
        <f t="shared" si="9"/>
        <v>#DIV/0!</v>
      </c>
      <c r="AG20" s="13" t="e">
        <f t="shared" si="10"/>
        <v>#DIV/0!</v>
      </c>
      <c r="AH20" s="13" t="e">
        <f t="shared" si="11"/>
        <v>#DIV/0!</v>
      </c>
      <c r="AI20" s="13" t="e">
        <f t="shared" si="12"/>
        <v>#DIV/0!</v>
      </c>
      <c r="AJ20" s="13" t="e">
        <f t="shared" si="13"/>
        <v>#DIV/0!</v>
      </c>
      <c r="AK20" s="13" t="e">
        <f t="shared" si="14"/>
        <v>#DIV/0!</v>
      </c>
    </row>
    <row r="21" spans="2:37" ht="18" x14ac:dyDescent="0.45">
      <c r="B21" s="17">
        <v>80</v>
      </c>
      <c r="C21" s="17">
        <v>78</v>
      </c>
      <c r="D21" s="17">
        <v>77</v>
      </c>
      <c r="E21" s="17">
        <v>75</v>
      </c>
      <c r="F21" s="17">
        <v>74</v>
      </c>
      <c r="G21" s="17">
        <v>72</v>
      </c>
      <c r="H21" s="17">
        <v>71</v>
      </c>
      <c r="I21" s="19">
        <v>69</v>
      </c>
      <c r="J21" s="17">
        <v>67</v>
      </c>
      <c r="K21" s="19">
        <v>66</v>
      </c>
      <c r="L21" s="17">
        <v>65</v>
      </c>
      <c r="M21" s="17">
        <v>63</v>
      </c>
      <c r="N21" s="17">
        <v>61</v>
      </c>
      <c r="O21" s="17">
        <v>57</v>
      </c>
      <c r="P21" s="17">
        <v>53</v>
      </c>
      <c r="Q21" s="17">
        <v>1</v>
      </c>
      <c r="W21" s="13" t="e">
        <f t="shared" si="0"/>
        <v>#DIV/0!</v>
      </c>
      <c r="X21" s="13" t="e">
        <f t="shared" si="1"/>
        <v>#DIV/0!</v>
      </c>
      <c r="Y21" s="13" t="e">
        <f t="shared" si="2"/>
        <v>#DIV/0!</v>
      </c>
      <c r="Z21" s="13" t="e">
        <f t="shared" si="3"/>
        <v>#DIV/0!</v>
      </c>
      <c r="AA21" s="13" t="e">
        <f t="shared" si="4"/>
        <v>#DIV/0!</v>
      </c>
      <c r="AB21" s="13" t="e">
        <f t="shared" si="5"/>
        <v>#DIV/0!</v>
      </c>
      <c r="AC21" s="13" t="e">
        <f t="shared" si="6"/>
        <v>#DIV/0!</v>
      </c>
      <c r="AD21" s="13" t="e">
        <f t="shared" si="7"/>
        <v>#DIV/0!</v>
      </c>
      <c r="AE21" s="13" t="e">
        <f t="shared" si="8"/>
        <v>#DIV/0!</v>
      </c>
      <c r="AF21" s="13" t="e">
        <f t="shared" si="9"/>
        <v>#DIV/0!</v>
      </c>
      <c r="AG21" s="13" t="e">
        <f t="shared" si="10"/>
        <v>#DIV/0!</v>
      </c>
      <c r="AH21" s="13" t="e">
        <f t="shared" si="11"/>
        <v>#DIV/0!</v>
      </c>
      <c r="AI21" s="13" t="e">
        <f t="shared" si="12"/>
        <v>#DIV/0!</v>
      </c>
      <c r="AJ21" s="13" t="e">
        <f t="shared" si="13"/>
        <v>#DIV/0!</v>
      </c>
      <c r="AK21" s="13" t="e">
        <f t="shared" si="14"/>
        <v>#DIV/0!</v>
      </c>
    </row>
    <row r="22" spans="2:37" ht="18" x14ac:dyDescent="0.45">
      <c r="B22" s="18">
        <v>79</v>
      </c>
      <c r="C22" s="18">
        <v>77</v>
      </c>
      <c r="D22" s="18">
        <v>75</v>
      </c>
      <c r="E22" s="18">
        <v>74</v>
      </c>
      <c r="F22" s="18">
        <v>72</v>
      </c>
      <c r="G22" s="18">
        <v>71</v>
      </c>
      <c r="H22" s="18">
        <v>69</v>
      </c>
      <c r="I22" s="73">
        <v>68</v>
      </c>
      <c r="J22" s="18">
        <v>66</v>
      </c>
      <c r="K22" s="73">
        <v>65</v>
      </c>
      <c r="L22" s="18">
        <v>63</v>
      </c>
      <c r="M22" s="18">
        <v>62</v>
      </c>
      <c r="N22" s="18">
        <v>59</v>
      </c>
      <c r="O22" s="18">
        <v>56</v>
      </c>
      <c r="P22" s="18">
        <v>51</v>
      </c>
      <c r="Q22" s="18">
        <v>0.99</v>
      </c>
      <c r="W22" s="13" t="e">
        <f t="shared" si="0"/>
        <v>#DIV/0!</v>
      </c>
      <c r="X22" s="13" t="e">
        <f t="shared" si="1"/>
        <v>#DIV/0!</v>
      </c>
      <c r="Y22" s="13" t="e">
        <f t="shared" si="2"/>
        <v>#DIV/0!</v>
      </c>
      <c r="Z22" s="13" t="e">
        <f t="shared" si="3"/>
        <v>#DIV/0!</v>
      </c>
      <c r="AA22" s="13" t="e">
        <f t="shared" si="4"/>
        <v>#DIV/0!</v>
      </c>
      <c r="AB22" s="13" t="e">
        <f t="shared" si="5"/>
        <v>#DIV/0!</v>
      </c>
      <c r="AC22" s="13" t="e">
        <f t="shared" si="6"/>
        <v>#DIV/0!</v>
      </c>
      <c r="AD22" s="13" t="e">
        <f t="shared" si="7"/>
        <v>#DIV/0!</v>
      </c>
      <c r="AE22" s="13" t="e">
        <f t="shared" si="8"/>
        <v>#DIV/0!</v>
      </c>
      <c r="AF22" s="13" t="e">
        <f t="shared" si="9"/>
        <v>#DIV/0!</v>
      </c>
      <c r="AG22" s="13" t="e">
        <f t="shared" si="10"/>
        <v>#DIV/0!</v>
      </c>
      <c r="AH22" s="13" t="e">
        <f t="shared" si="11"/>
        <v>#DIV/0!</v>
      </c>
      <c r="AI22" s="13" t="e">
        <f t="shared" si="12"/>
        <v>#DIV/0!</v>
      </c>
      <c r="AJ22" s="13" t="e">
        <f t="shared" si="13"/>
        <v>#DIV/0!</v>
      </c>
      <c r="AK22" s="13" t="e">
        <f t="shared" si="14"/>
        <v>#DIV/0!</v>
      </c>
    </row>
    <row r="23" spans="2:37" ht="18" x14ac:dyDescent="0.45">
      <c r="B23" s="18">
        <v>78</v>
      </c>
      <c r="C23" s="18">
        <v>76</v>
      </c>
      <c r="D23" s="18">
        <v>74</v>
      </c>
      <c r="E23" s="18">
        <v>73</v>
      </c>
      <c r="F23" s="18">
        <v>71</v>
      </c>
      <c r="G23" s="18">
        <v>70</v>
      </c>
      <c r="H23" s="18">
        <v>68</v>
      </c>
      <c r="I23" s="73">
        <v>66</v>
      </c>
      <c r="J23" s="18">
        <v>65</v>
      </c>
      <c r="K23" s="73">
        <v>64</v>
      </c>
      <c r="L23" s="18">
        <v>62</v>
      </c>
      <c r="M23" s="18">
        <v>60</v>
      </c>
      <c r="N23" s="18">
        <v>58</v>
      </c>
      <c r="O23" s="18">
        <v>55</v>
      </c>
      <c r="P23" s="18">
        <v>50</v>
      </c>
      <c r="Q23" s="18">
        <v>0.98</v>
      </c>
      <c r="W23" s="13" t="e">
        <f t="shared" si="0"/>
        <v>#DIV/0!</v>
      </c>
      <c r="X23" s="13" t="e">
        <f t="shared" si="1"/>
        <v>#DIV/0!</v>
      </c>
      <c r="Y23" s="13" t="e">
        <f t="shared" si="2"/>
        <v>#DIV/0!</v>
      </c>
      <c r="Z23" s="13" t="e">
        <f t="shared" si="3"/>
        <v>#DIV/0!</v>
      </c>
      <c r="AA23" s="13" t="e">
        <f t="shared" si="4"/>
        <v>#DIV/0!</v>
      </c>
      <c r="AB23" s="13" t="e">
        <f t="shared" si="5"/>
        <v>#DIV/0!</v>
      </c>
      <c r="AC23" s="13" t="e">
        <f t="shared" si="6"/>
        <v>#DIV/0!</v>
      </c>
      <c r="AD23" s="13" t="e">
        <f t="shared" si="7"/>
        <v>#DIV/0!</v>
      </c>
      <c r="AE23" s="13" t="e">
        <f t="shared" si="8"/>
        <v>#DIV/0!</v>
      </c>
      <c r="AF23" s="13" t="e">
        <f t="shared" si="9"/>
        <v>#DIV/0!</v>
      </c>
      <c r="AG23" s="13" t="e">
        <f t="shared" si="10"/>
        <v>#DIV/0!</v>
      </c>
      <c r="AH23" s="13" t="e">
        <f t="shared" si="11"/>
        <v>#DIV/0!</v>
      </c>
      <c r="AI23" s="13" t="e">
        <f t="shared" si="12"/>
        <v>#DIV/0!</v>
      </c>
      <c r="AJ23" s="13" t="e">
        <f t="shared" si="13"/>
        <v>#DIV/0!</v>
      </c>
      <c r="AK23" s="13" t="e">
        <f t="shared" si="14"/>
        <v>#DIV/0!</v>
      </c>
    </row>
    <row r="24" spans="2:37" ht="18" x14ac:dyDescent="0.45">
      <c r="B24" s="18">
        <v>77</v>
      </c>
      <c r="C24" s="18">
        <v>75</v>
      </c>
      <c r="D24" s="18">
        <v>73</v>
      </c>
      <c r="E24" s="18">
        <v>71</v>
      </c>
      <c r="F24" s="18">
        <v>70</v>
      </c>
      <c r="G24" s="18">
        <v>68</v>
      </c>
      <c r="H24" s="18">
        <v>67</v>
      </c>
      <c r="I24" s="73">
        <v>65</v>
      </c>
      <c r="J24" s="18">
        <v>63</v>
      </c>
      <c r="K24" s="73">
        <v>62</v>
      </c>
      <c r="L24" s="18">
        <v>61</v>
      </c>
      <c r="M24" s="18">
        <v>59</v>
      </c>
      <c r="N24" s="18">
        <v>57</v>
      </c>
      <c r="O24" s="18">
        <v>53</v>
      </c>
      <c r="P24" s="18">
        <v>49</v>
      </c>
      <c r="Q24" s="18">
        <v>0.97</v>
      </c>
      <c r="W24" s="13" t="e">
        <f t="shared" si="0"/>
        <v>#DIV/0!</v>
      </c>
      <c r="X24" s="13" t="e">
        <f t="shared" si="1"/>
        <v>#DIV/0!</v>
      </c>
      <c r="Y24" s="13" t="e">
        <f t="shared" si="2"/>
        <v>#DIV/0!</v>
      </c>
      <c r="Z24" s="13" t="e">
        <f t="shared" si="3"/>
        <v>#DIV/0!</v>
      </c>
      <c r="AA24" s="13" t="e">
        <f t="shared" si="4"/>
        <v>#DIV/0!</v>
      </c>
      <c r="AB24" s="13" t="e">
        <f t="shared" si="5"/>
        <v>#DIV/0!</v>
      </c>
      <c r="AC24" s="13" t="e">
        <f t="shared" si="6"/>
        <v>#DIV/0!</v>
      </c>
      <c r="AD24" s="13" t="e">
        <f t="shared" si="7"/>
        <v>#DIV/0!</v>
      </c>
      <c r="AE24" s="13" t="e">
        <f t="shared" si="8"/>
        <v>#DIV/0!</v>
      </c>
      <c r="AF24" s="13" t="e">
        <f t="shared" si="9"/>
        <v>#DIV/0!</v>
      </c>
      <c r="AG24" s="13" t="e">
        <f t="shared" si="10"/>
        <v>#DIV/0!</v>
      </c>
      <c r="AH24" s="13" t="e">
        <f t="shared" si="11"/>
        <v>#DIV/0!</v>
      </c>
      <c r="AI24" s="13" t="e">
        <f t="shared" si="12"/>
        <v>#DIV/0!</v>
      </c>
      <c r="AJ24" s="13" t="e">
        <f t="shared" si="13"/>
        <v>#DIV/0!</v>
      </c>
      <c r="AK24" s="13" t="e">
        <f t="shared" si="14"/>
        <v>#DIV/0!</v>
      </c>
    </row>
    <row r="25" spans="2:37" ht="18" x14ac:dyDescent="0.45">
      <c r="B25" s="21">
        <v>76</v>
      </c>
      <c r="C25" s="21">
        <v>74</v>
      </c>
      <c r="D25" s="21">
        <v>72</v>
      </c>
      <c r="E25" s="21">
        <v>70</v>
      </c>
      <c r="F25" s="21">
        <v>69</v>
      </c>
      <c r="G25" s="21">
        <v>67</v>
      </c>
      <c r="H25" s="21">
        <v>66</v>
      </c>
      <c r="I25" s="71">
        <v>64</v>
      </c>
      <c r="J25" s="21">
        <v>62</v>
      </c>
      <c r="K25" s="71">
        <v>61</v>
      </c>
      <c r="L25" s="21">
        <v>59</v>
      </c>
      <c r="M25" s="21">
        <v>58</v>
      </c>
      <c r="N25" s="21">
        <v>55</v>
      </c>
      <c r="O25" s="21">
        <v>52</v>
      </c>
      <c r="P25" s="21">
        <v>48</v>
      </c>
      <c r="Q25" s="21">
        <v>0.96</v>
      </c>
      <c r="W25" s="13" t="e">
        <f t="shared" si="0"/>
        <v>#DIV/0!</v>
      </c>
      <c r="X25" s="13" t="e">
        <f t="shared" si="1"/>
        <v>#DIV/0!</v>
      </c>
      <c r="Y25" s="13" t="e">
        <f t="shared" si="2"/>
        <v>#DIV/0!</v>
      </c>
      <c r="Z25" s="13" t="e">
        <f t="shared" si="3"/>
        <v>#DIV/0!</v>
      </c>
      <c r="AA25" s="13" t="e">
        <f t="shared" si="4"/>
        <v>#DIV/0!</v>
      </c>
      <c r="AB25" s="13" t="e">
        <f t="shared" si="5"/>
        <v>#DIV/0!</v>
      </c>
      <c r="AC25" s="13" t="e">
        <f t="shared" si="6"/>
        <v>#DIV/0!</v>
      </c>
      <c r="AD25" s="13" t="e">
        <f t="shared" si="7"/>
        <v>#DIV/0!</v>
      </c>
      <c r="AE25" s="13" t="e">
        <f t="shared" si="8"/>
        <v>#DIV/0!</v>
      </c>
      <c r="AF25" s="13" t="e">
        <f t="shared" si="9"/>
        <v>#DIV/0!</v>
      </c>
      <c r="AG25" s="13" t="e">
        <f t="shared" si="10"/>
        <v>#DIV/0!</v>
      </c>
      <c r="AH25" s="13" t="e">
        <f t="shared" si="11"/>
        <v>#DIV/0!</v>
      </c>
      <c r="AI25" s="13" t="e">
        <f t="shared" si="12"/>
        <v>#DIV/0!</v>
      </c>
      <c r="AJ25" s="13" t="e">
        <f t="shared" si="13"/>
        <v>#DIV/0!</v>
      </c>
      <c r="AK25" s="13" t="e">
        <f t="shared" si="14"/>
        <v>#DIV/0!</v>
      </c>
    </row>
    <row r="26" spans="2:37" ht="18" x14ac:dyDescent="0.45">
      <c r="B26" s="17">
        <v>75</v>
      </c>
      <c r="C26" s="17">
        <v>72</v>
      </c>
      <c r="D26" s="17">
        <v>71</v>
      </c>
      <c r="E26" s="17">
        <v>69</v>
      </c>
      <c r="F26" s="17">
        <v>67</v>
      </c>
      <c r="G26" s="17">
        <v>66</v>
      </c>
      <c r="H26" s="17">
        <v>64</v>
      </c>
      <c r="I26" s="17">
        <v>62</v>
      </c>
      <c r="J26" s="17">
        <v>61</v>
      </c>
      <c r="K26" s="17">
        <v>60</v>
      </c>
      <c r="L26" s="17">
        <v>58</v>
      </c>
      <c r="M26" s="17">
        <v>56</v>
      </c>
      <c r="N26" s="17">
        <v>54</v>
      </c>
      <c r="O26" s="17">
        <v>51</v>
      </c>
      <c r="P26" s="17">
        <v>46</v>
      </c>
      <c r="Q26" s="17">
        <v>0.95</v>
      </c>
      <c r="W26" s="13" t="e">
        <f t="shared" si="0"/>
        <v>#DIV/0!</v>
      </c>
      <c r="X26" s="13" t="e">
        <f t="shared" si="1"/>
        <v>#DIV/0!</v>
      </c>
      <c r="Y26" s="13" t="e">
        <f t="shared" si="2"/>
        <v>#DIV/0!</v>
      </c>
      <c r="Z26" s="13" t="e">
        <f t="shared" si="3"/>
        <v>#DIV/0!</v>
      </c>
      <c r="AA26" s="13" t="e">
        <f t="shared" si="4"/>
        <v>#DIV/0!</v>
      </c>
      <c r="AB26" s="13" t="e">
        <f t="shared" si="5"/>
        <v>#DIV/0!</v>
      </c>
      <c r="AC26" s="13" t="e">
        <f t="shared" si="6"/>
        <v>#DIV/0!</v>
      </c>
      <c r="AD26" s="13" t="e">
        <f t="shared" si="7"/>
        <v>#DIV/0!</v>
      </c>
      <c r="AE26" s="13" t="e">
        <f t="shared" si="8"/>
        <v>#DIV/0!</v>
      </c>
      <c r="AF26" s="13" t="e">
        <f t="shared" si="9"/>
        <v>#DIV/0!</v>
      </c>
      <c r="AG26" s="13" t="e">
        <f t="shared" si="10"/>
        <v>#DIV/0!</v>
      </c>
      <c r="AH26" s="13" t="e">
        <f t="shared" si="11"/>
        <v>#DIV/0!</v>
      </c>
      <c r="AI26" s="13" t="e">
        <f t="shared" si="12"/>
        <v>#DIV/0!</v>
      </c>
      <c r="AJ26" s="13" t="e">
        <f t="shared" si="13"/>
        <v>#DIV/0!</v>
      </c>
      <c r="AK26" s="13" t="e">
        <f t="shared" si="14"/>
        <v>#DIV/0!</v>
      </c>
    </row>
    <row r="27" spans="2:37" ht="18" x14ac:dyDescent="0.45">
      <c r="B27" s="18">
        <v>73</v>
      </c>
      <c r="C27" s="18">
        <v>71</v>
      </c>
      <c r="D27" s="18">
        <v>70</v>
      </c>
      <c r="E27" s="18">
        <v>68</v>
      </c>
      <c r="F27" s="18">
        <v>66</v>
      </c>
      <c r="G27" s="18">
        <v>65</v>
      </c>
      <c r="H27" s="18">
        <v>63</v>
      </c>
      <c r="I27" s="18">
        <v>61</v>
      </c>
      <c r="J27" s="18">
        <v>60</v>
      </c>
      <c r="K27" s="18">
        <v>58</v>
      </c>
      <c r="L27" s="18">
        <v>57</v>
      </c>
      <c r="M27" s="18">
        <v>55</v>
      </c>
      <c r="N27" s="18">
        <v>53</v>
      </c>
      <c r="O27" s="18">
        <v>49</v>
      </c>
      <c r="P27" s="18">
        <v>45</v>
      </c>
      <c r="Q27" s="18">
        <v>0.94</v>
      </c>
      <c r="W27" s="13" t="e">
        <f t="shared" si="0"/>
        <v>#DIV/0!</v>
      </c>
      <c r="X27" s="13" t="e">
        <f t="shared" si="1"/>
        <v>#DIV/0!</v>
      </c>
      <c r="Y27" s="13" t="e">
        <f t="shared" si="2"/>
        <v>#DIV/0!</v>
      </c>
      <c r="Z27" s="13" t="e">
        <f t="shared" si="3"/>
        <v>#DIV/0!</v>
      </c>
      <c r="AA27" s="13" t="e">
        <f t="shared" si="4"/>
        <v>#DIV/0!</v>
      </c>
      <c r="AB27" s="13" t="e">
        <f t="shared" si="5"/>
        <v>#DIV/0!</v>
      </c>
      <c r="AC27" s="13" t="e">
        <f t="shared" si="6"/>
        <v>#DIV/0!</v>
      </c>
      <c r="AD27" s="13" t="e">
        <f t="shared" si="7"/>
        <v>#DIV/0!</v>
      </c>
      <c r="AE27" s="13" t="e">
        <f t="shared" si="8"/>
        <v>#DIV/0!</v>
      </c>
      <c r="AF27" s="13" t="e">
        <f t="shared" si="9"/>
        <v>#DIV/0!</v>
      </c>
      <c r="AG27" s="13" t="e">
        <f t="shared" si="10"/>
        <v>#DIV/0!</v>
      </c>
      <c r="AH27" s="13" t="e">
        <f t="shared" si="11"/>
        <v>#DIV/0!</v>
      </c>
      <c r="AI27" s="13" t="e">
        <f t="shared" si="12"/>
        <v>#DIV/0!</v>
      </c>
      <c r="AJ27" s="13" t="e">
        <f t="shared" si="13"/>
        <v>#DIV/0!</v>
      </c>
      <c r="AK27" s="13" t="e">
        <f t="shared" si="14"/>
        <v>#DIV/0!</v>
      </c>
    </row>
    <row r="28" spans="2:37" ht="18" x14ac:dyDescent="0.45">
      <c r="B28" s="18">
        <v>72</v>
      </c>
      <c r="C28" s="18">
        <v>70</v>
      </c>
      <c r="D28" s="18">
        <v>69</v>
      </c>
      <c r="E28" s="18">
        <v>67</v>
      </c>
      <c r="F28" s="18">
        <v>65</v>
      </c>
      <c r="G28" s="18">
        <v>64</v>
      </c>
      <c r="H28" s="18">
        <v>62</v>
      </c>
      <c r="I28" s="18">
        <v>60</v>
      </c>
      <c r="J28" s="18">
        <v>58</v>
      </c>
      <c r="K28" s="18">
        <v>57</v>
      </c>
      <c r="L28" s="18">
        <v>56</v>
      </c>
      <c r="M28" s="18">
        <v>54</v>
      </c>
      <c r="N28" s="18">
        <v>51</v>
      </c>
      <c r="O28" s="18">
        <v>48</v>
      </c>
      <c r="P28" s="18">
        <v>44</v>
      </c>
      <c r="Q28" s="18">
        <v>0.93</v>
      </c>
      <c r="W28" s="13" t="e">
        <f t="shared" si="0"/>
        <v>#DIV/0!</v>
      </c>
      <c r="X28" s="13" t="e">
        <f t="shared" si="1"/>
        <v>#DIV/0!</v>
      </c>
      <c r="Y28" s="13" t="e">
        <f t="shared" si="2"/>
        <v>#DIV/0!</v>
      </c>
      <c r="Z28" s="13" t="e">
        <f t="shared" si="3"/>
        <v>#DIV/0!</v>
      </c>
      <c r="AA28" s="13" t="e">
        <f t="shared" si="4"/>
        <v>#DIV/0!</v>
      </c>
      <c r="AB28" s="13" t="e">
        <f t="shared" si="5"/>
        <v>#DIV/0!</v>
      </c>
      <c r="AC28" s="13" t="e">
        <f t="shared" si="6"/>
        <v>#DIV/0!</v>
      </c>
      <c r="AD28" s="13" t="e">
        <f t="shared" si="7"/>
        <v>#DIV/0!</v>
      </c>
      <c r="AE28" s="13" t="e">
        <f t="shared" si="8"/>
        <v>#DIV/0!</v>
      </c>
      <c r="AF28" s="13" t="e">
        <f t="shared" si="9"/>
        <v>#DIV/0!</v>
      </c>
      <c r="AG28" s="13" t="e">
        <f t="shared" si="10"/>
        <v>#DIV/0!</v>
      </c>
      <c r="AH28" s="13" t="e">
        <f t="shared" si="11"/>
        <v>#DIV/0!</v>
      </c>
      <c r="AI28" s="13" t="e">
        <f t="shared" si="12"/>
        <v>#DIV/0!</v>
      </c>
      <c r="AJ28" s="13" t="e">
        <f t="shared" si="13"/>
        <v>#DIV/0!</v>
      </c>
      <c r="AK28" s="13" t="e">
        <f t="shared" si="14"/>
        <v>#DIV/0!</v>
      </c>
    </row>
    <row r="29" spans="2:37" ht="18" x14ac:dyDescent="0.45">
      <c r="B29" s="18">
        <v>71</v>
      </c>
      <c r="C29" s="18">
        <v>69</v>
      </c>
      <c r="D29" s="18">
        <v>67</v>
      </c>
      <c r="E29" s="18">
        <v>66</v>
      </c>
      <c r="F29" s="18">
        <v>64</v>
      </c>
      <c r="G29" s="18">
        <v>62</v>
      </c>
      <c r="H29" s="18">
        <v>61</v>
      </c>
      <c r="I29" s="18">
        <v>59</v>
      </c>
      <c r="J29" s="18">
        <v>57</v>
      </c>
      <c r="K29" s="18">
        <v>56</v>
      </c>
      <c r="L29" s="18">
        <v>54</v>
      </c>
      <c r="M29" s="18">
        <v>53</v>
      </c>
      <c r="N29" s="18">
        <v>50</v>
      </c>
      <c r="O29" s="18">
        <v>47</v>
      </c>
      <c r="P29" s="18">
        <v>43</v>
      </c>
      <c r="Q29" s="18">
        <v>0.92</v>
      </c>
      <c r="W29" s="13" t="e">
        <f t="shared" si="0"/>
        <v>#DIV/0!</v>
      </c>
      <c r="X29" s="13" t="e">
        <f t="shared" si="1"/>
        <v>#DIV/0!</v>
      </c>
      <c r="Y29" s="13" t="e">
        <f t="shared" si="2"/>
        <v>#DIV/0!</v>
      </c>
      <c r="Z29" s="13" t="e">
        <f t="shared" si="3"/>
        <v>#DIV/0!</v>
      </c>
      <c r="AA29" s="13" t="e">
        <f t="shared" si="4"/>
        <v>#DIV/0!</v>
      </c>
      <c r="AB29" s="13" t="e">
        <f t="shared" si="5"/>
        <v>#DIV/0!</v>
      </c>
      <c r="AC29" s="13" t="e">
        <f t="shared" si="6"/>
        <v>#DIV/0!</v>
      </c>
      <c r="AD29" s="13" t="e">
        <f t="shared" si="7"/>
        <v>#DIV/0!</v>
      </c>
      <c r="AE29" s="13" t="e">
        <f t="shared" si="8"/>
        <v>#DIV/0!</v>
      </c>
      <c r="AF29" s="13" t="e">
        <f t="shared" si="9"/>
        <v>#DIV/0!</v>
      </c>
      <c r="AG29" s="13" t="e">
        <f t="shared" si="10"/>
        <v>#DIV/0!</v>
      </c>
      <c r="AH29" s="13" t="e">
        <f t="shared" si="11"/>
        <v>#DIV/0!</v>
      </c>
      <c r="AI29" s="13" t="e">
        <f t="shared" si="12"/>
        <v>#DIV/0!</v>
      </c>
      <c r="AJ29" s="13" t="e">
        <f t="shared" si="13"/>
        <v>#DIV/0!</v>
      </c>
      <c r="AK29" s="13" t="e">
        <f t="shared" si="14"/>
        <v>#DIV/0!</v>
      </c>
    </row>
    <row r="30" spans="2:37" ht="18" x14ac:dyDescent="0.45">
      <c r="B30" s="18">
        <v>70</v>
      </c>
      <c r="C30" s="18">
        <v>68</v>
      </c>
      <c r="D30" s="18">
        <v>66</v>
      </c>
      <c r="E30" s="18">
        <v>64</v>
      </c>
      <c r="F30" s="18">
        <v>63</v>
      </c>
      <c r="G30" s="18">
        <v>61</v>
      </c>
      <c r="H30" s="18">
        <v>59</v>
      </c>
      <c r="I30" s="18">
        <v>58</v>
      </c>
      <c r="J30" s="18">
        <v>56</v>
      </c>
      <c r="K30" s="18">
        <v>55</v>
      </c>
      <c r="L30" s="18">
        <v>53</v>
      </c>
      <c r="M30" s="18">
        <v>51</v>
      </c>
      <c r="N30" s="18">
        <v>49</v>
      </c>
      <c r="O30" s="18">
        <v>46</v>
      </c>
      <c r="P30" s="18">
        <v>41</v>
      </c>
      <c r="Q30" s="18">
        <v>0.91</v>
      </c>
      <c r="W30" s="13" t="e">
        <f t="shared" si="0"/>
        <v>#DIV/0!</v>
      </c>
      <c r="X30" s="13" t="e">
        <f t="shared" si="1"/>
        <v>#DIV/0!</v>
      </c>
      <c r="Y30" s="13" t="e">
        <f t="shared" si="2"/>
        <v>#DIV/0!</v>
      </c>
      <c r="Z30" s="13" t="e">
        <f t="shared" si="3"/>
        <v>#DIV/0!</v>
      </c>
      <c r="AA30" s="13" t="e">
        <f t="shared" si="4"/>
        <v>#DIV/0!</v>
      </c>
      <c r="AB30" s="13" t="e">
        <f t="shared" si="5"/>
        <v>#DIV/0!</v>
      </c>
      <c r="AC30" s="13" t="e">
        <f t="shared" si="6"/>
        <v>#DIV/0!</v>
      </c>
      <c r="AD30" s="13" t="e">
        <f t="shared" si="7"/>
        <v>#DIV/0!</v>
      </c>
      <c r="AE30" s="13" t="e">
        <f t="shared" si="8"/>
        <v>#DIV/0!</v>
      </c>
      <c r="AF30" s="13" t="e">
        <f t="shared" si="9"/>
        <v>#DIV/0!</v>
      </c>
      <c r="AG30" s="13" t="e">
        <f t="shared" si="10"/>
        <v>#DIV/0!</v>
      </c>
      <c r="AH30" s="13" t="e">
        <f t="shared" si="11"/>
        <v>#DIV/0!</v>
      </c>
      <c r="AI30" s="13" t="e">
        <f t="shared" si="12"/>
        <v>#DIV/0!</v>
      </c>
      <c r="AJ30" s="13" t="e">
        <f t="shared" si="13"/>
        <v>#DIV/0!</v>
      </c>
      <c r="AK30" s="13" t="e">
        <f t="shared" si="14"/>
        <v>#DIV/0!</v>
      </c>
    </row>
    <row r="31" spans="2:37" ht="18" x14ac:dyDescent="0.45">
      <c r="B31" s="17">
        <v>69</v>
      </c>
      <c r="C31" s="17">
        <v>67</v>
      </c>
      <c r="D31" s="17">
        <v>65</v>
      </c>
      <c r="E31" s="17">
        <v>63</v>
      </c>
      <c r="F31" s="17">
        <v>62</v>
      </c>
      <c r="G31" s="17">
        <v>60</v>
      </c>
      <c r="H31" s="17">
        <v>58</v>
      </c>
      <c r="I31" s="19">
        <v>56</v>
      </c>
      <c r="J31" s="17">
        <v>55</v>
      </c>
      <c r="K31" s="19">
        <v>54</v>
      </c>
      <c r="L31" s="17">
        <v>52</v>
      </c>
      <c r="M31" s="17">
        <v>50</v>
      </c>
      <c r="N31" s="17">
        <v>48</v>
      </c>
      <c r="O31" s="17">
        <v>44</v>
      </c>
      <c r="P31" s="17">
        <v>40</v>
      </c>
      <c r="Q31" s="17">
        <v>0.9</v>
      </c>
      <c r="W31" s="13" t="e">
        <f t="shared" si="0"/>
        <v>#DIV/0!</v>
      </c>
      <c r="X31" s="13" t="e">
        <f t="shared" si="1"/>
        <v>#DIV/0!</v>
      </c>
      <c r="Y31" s="13" t="e">
        <f t="shared" si="2"/>
        <v>#DIV/0!</v>
      </c>
      <c r="Z31" s="13" t="e">
        <f t="shared" si="3"/>
        <v>#DIV/0!</v>
      </c>
      <c r="AA31" s="13" t="e">
        <f t="shared" si="4"/>
        <v>#DIV/0!</v>
      </c>
      <c r="AB31" s="13" t="e">
        <f t="shared" si="5"/>
        <v>#DIV/0!</v>
      </c>
      <c r="AC31" s="13" t="e">
        <f t="shared" si="6"/>
        <v>#DIV/0!</v>
      </c>
      <c r="AD31" s="13" t="e">
        <f t="shared" si="7"/>
        <v>#DIV/0!</v>
      </c>
      <c r="AE31" s="13" t="e">
        <f t="shared" si="8"/>
        <v>#DIV/0!</v>
      </c>
      <c r="AF31" s="13" t="e">
        <f t="shared" si="9"/>
        <v>#DIV/0!</v>
      </c>
      <c r="AG31" s="13" t="e">
        <f t="shared" si="10"/>
        <v>#DIV/0!</v>
      </c>
      <c r="AH31" s="13" t="e">
        <f t="shared" si="11"/>
        <v>#DIV/0!</v>
      </c>
      <c r="AI31" s="13" t="e">
        <f t="shared" si="12"/>
        <v>#DIV/0!</v>
      </c>
      <c r="AJ31" s="13" t="e">
        <f t="shared" si="13"/>
        <v>#DIV/0!</v>
      </c>
      <c r="AK31" s="13" t="e">
        <f t="shared" si="14"/>
        <v>#DIV/0!</v>
      </c>
    </row>
    <row r="32" spans="2:37" ht="18" x14ac:dyDescent="0.45">
      <c r="B32" s="18">
        <v>68</v>
      </c>
      <c r="C32" s="18">
        <v>66</v>
      </c>
      <c r="D32" s="18">
        <v>64</v>
      </c>
      <c r="E32" s="18">
        <v>62</v>
      </c>
      <c r="F32" s="18">
        <v>61</v>
      </c>
      <c r="G32" s="18">
        <v>59</v>
      </c>
      <c r="H32" s="18">
        <v>57</v>
      </c>
      <c r="I32" s="73">
        <v>55</v>
      </c>
      <c r="J32" s="18">
        <v>54</v>
      </c>
      <c r="K32" s="73">
        <v>52</v>
      </c>
      <c r="L32" s="18">
        <v>51</v>
      </c>
      <c r="M32" s="18">
        <v>49</v>
      </c>
      <c r="N32" s="18">
        <v>46</v>
      </c>
      <c r="O32" s="18">
        <v>43</v>
      </c>
      <c r="P32" s="18">
        <v>39</v>
      </c>
      <c r="Q32" s="18">
        <v>0.89</v>
      </c>
      <c r="W32" s="13" t="e">
        <f t="shared" si="0"/>
        <v>#DIV/0!</v>
      </c>
      <c r="X32" s="13" t="e">
        <f t="shared" si="1"/>
        <v>#DIV/0!</v>
      </c>
      <c r="Y32" s="13" t="e">
        <f t="shared" si="2"/>
        <v>#DIV/0!</v>
      </c>
      <c r="Z32" s="13" t="e">
        <f t="shared" si="3"/>
        <v>#DIV/0!</v>
      </c>
      <c r="AA32" s="13" t="e">
        <f t="shared" si="4"/>
        <v>#DIV/0!</v>
      </c>
      <c r="AB32" s="13" t="e">
        <f t="shared" si="5"/>
        <v>#DIV/0!</v>
      </c>
      <c r="AC32" s="13" t="e">
        <f t="shared" si="6"/>
        <v>#DIV/0!</v>
      </c>
      <c r="AD32" s="13" t="e">
        <f t="shared" si="7"/>
        <v>#DIV/0!</v>
      </c>
      <c r="AE32" s="13" t="e">
        <f t="shared" si="8"/>
        <v>#DIV/0!</v>
      </c>
      <c r="AF32" s="13" t="e">
        <f t="shared" si="9"/>
        <v>#DIV/0!</v>
      </c>
      <c r="AG32" s="13" t="e">
        <f t="shared" si="10"/>
        <v>#DIV/0!</v>
      </c>
      <c r="AH32" s="13" t="e">
        <f t="shared" si="11"/>
        <v>#DIV/0!</v>
      </c>
      <c r="AI32" s="13" t="e">
        <f t="shared" si="12"/>
        <v>#DIV/0!</v>
      </c>
      <c r="AJ32" s="13" t="e">
        <f t="shared" si="13"/>
        <v>#DIV/0!</v>
      </c>
      <c r="AK32" s="13" t="e">
        <f t="shared" si="14"/>
        <v>#DIV/0!</v>
      </c>
    </row>
    <row r="33" spans="2:37" ht="18" x14ac:dyDescent="0.45">
      <c r="B33" s="18">
        <v>67</v>
      </c>
      <c r="C33" s="18">
        <v>65</v>
      </c>
      <c r="D33" s="18">
        <v>63</v>
      </c>
      <c r="E33" s="18">
        <v>61</v>
      </c>
      <c r="F33" s="18">
        <v>59</v>
      </c>
      <c r="G33" s="18">
        <v>58</v>
      </c>
      <c r="H33" s="18">
        <v>56</v>
      </c>
      <c r="I33" s="73">
        <v>54</v>
      </c>
      <c r="J33" s="18">
        <v>52</v>
      </c>
      <c r="K33" s="73">
        <v>51</v>
      </c>
      <c r="L33" s="18">
        <v>50</v>
      </c>
      <c r="M33" s="18">
        <v>48</v>
      </c>
      <c r="N33" s="18">
        <v>45</v>
      </c>
      <c r="O33" s="18">
        <v>42</v>
      </c>
      <c r="P33" s="18">
        <v>38</v>
      </c>
      <c r="Q33" s="18">
        <v>0.88</v>
      </c>
      <c r="W33" s="13" t="e">
        <f t="shared" si="0"/>
        <v>#DIV/0!</v>
      </c>
      <c r="X33" s="13" t="e">
        <f t="shared" si="1"/>
        <v>#DIV/0!</v>
      </c>
      <c r="Y33" s="13" t="e">
        <f t="shared" si="2"/>
        <v>#DIV/0!</v>
      </c>
      <c r="Z33" s="13" t="e">
        <f t="shared" si="3"/>
        <v>#DIV/0!</v>
      </c>
      <c r="AA33" s="13" t="e">
        <f t="shared" si="4"/>
        <v>#DIV/0!</v>
      </c>
      <c r="AB33" s="13" t="e">
        <f t="shared" si="5"/>
        <v>#DIV/0!</v>
      </c>
      <c r="AC33" s="13" t="e">
        <f t="shared" si="6"/>
        <v>#DIV/0!</v>
      </c>
      <c r="AD33" s="13" t="e">
        <f t="shared" si="7"/>
        <v>#DIV/0!</v>
      </c>
      <c r="AE33" s="13" t="e">
        <f t="shared" si="8"/>
        <v>#DIV/0!</v>
      </c>
      <c r="AF33" s="13" t="e">
        <f t="shared" si="9"/>
        <v>#DIV/0!</v>
      </c>
      <c r="AG33" s="13" t="e">
        <f t="shared" si="10"/>
        <v>#DIV/0!</v>
      </c>
      <c r="AH33" s="13" t="e">
        <f t="shared" si="11"/>
        <v>#DIV/0!</v>
      </c>
      <c r="AI33" s="13" t="e">
        <f t="shared" si="12"/>
        <v>#DIV/0!</v>
      </c>
      <c r="AJ33" s="13" t="e">
        <f t="shared" si="13"/>
        <v>#DIV/0!</v>
      </c>
      <c r="AK33" s="13" t="e">
        <f t="shared" si="14"/>
        <v>#DIV/0!</v>
      </c>
    </row>
    <row r="34" spans="2:37" ht="18" x14ac:dyDescent="0.45">
      <c r="B34" s="18">
        <v>66</v>
      </c>
      <c r="C34" s="18">
        <v>64</v>
      </c>
      <c r="D34" s="18">
        <v>62</v>
      </c>
      <c r="E34" s="18">
        <v>60</v>
      </c>
      <c r="F34" s="18">
        <v>58</v>
      </c>
      <c r="G34" s="18">
        <v>57</v>
      </c>
      <c r="H34" s="18">
        <v>55</v>
      </c>
      <c r="I34" s="73">
        <v>53</v>
      </c>
      <c r="J34" s="18">
        <v>51</v>
      </c>
      <c r="K34" s="73">
        <v>50</v>
      </c>
      <c r="L34" s="18">
        <v>48</v>
      </c>
      <c r="M34" s="18">
        <v>46</v>
      </c>
      <c r="N34" s="18">
        <v>44</v>
      </c>
      <c r="O34" s="18">
        <v>41</v>
      </c>
      <c r="P34" s="18">
        <v>36</v>
      </c>
      <c r="Q34" s="18">
        <v>0.87</v>
      </c>
      <c r="W34" s="13" t="e">
        <f t="shared" si="0"/>
        <v>#DIV/0!</v>
      </c>
      <c r="X34" s="13" t="e">
        <f t="shared" si="1"/>
        <v>#DIV/0!</v>
      </c>
      <c r="Y34" s="13" t="e">
        <f t="shared" si="2"/>
        <v>#DIV/0!</v>
      </c>
      <c r="Z34" s="13" t="e">
        <f t="shared" si="3"/>
        <v>#DIV/0!</v>
      </c>
      <c r="AA34" s="13" t="e">
        <f t="shared" si="4"/>
        <v>#DIV/0!</v>
      </c>
      <c r="AB34" s="13" t="e">
        <f t="shared" si="5"/>
        <v>#DIV/0!</v>
      </c>
      <c r="AC34" s="13" t="e">
        <f t="shared" si="6"/>
        <v>#DIV/0!</v>
      </c>
      <c r="AD34" s="13" t="e">
        <f t="shared" si="7"/>
        <v>#DIV/0!</v>
      </c>
      <c r="AE34" s="13" t="e">
        <f t="shared" si="8"/>
        <v>#DIV/0!</v>
      </c>
      <c r="AF34" s="13" t="e">
        <f t="shared" si="9"/>
        <v>#DIV/0!</v>
      </c>
      <c r="AG34" s="13" t="e">
        <f t="shared" si="10"/>
        <v>#DIV/0!</v>
      </c>
      <c r="AH34" s="13" t="e">
        <f t="shared" si="11"/>
        <v>#DIV/0!</v>
      </c>
      <c r="AI34" s="13" t="e">
        <f t="shared" si="12"/>
        <v>#DIV/0!</v>
      </c>
      <c r="AJ34" s="13" t="e">
        <f t="shared" si="13"/>
        <v>#DIV/0!</v>
      </c>
      <c r="AK34" s="13" t="e">
        <f t="shared" si="14"/>
        <v>#DIV/0!</v>
      </c>
    </row>
    <row r="35" spans="2:37" ht="18" x14ac:dyDescent="0.45">
      <c r="B35" s="18">
        <v>65</v>
      </c>
      <c r="C35" s="18">
        <v>63</v>
      </c>
      <c r="D35" s="18">
        <v>61</v>
      </c>
      <c r="E35" s="18">
        <v>59</v>
      </c>
      <c r="F35" s="18">
        <v>57</v>
      </c>
      <c r="G35" s="18">
        <v>56</v>
      </c>
      <c r="H35" s="18">
        <v>54</v>
      </c>
      <c r="I35" s="73">
        <v>52</v>
      </c>
      <c r="J35" s="18">
        <v>50</v>
      </c>
      <c r="K35" s="73">
        <v>49</v>
      </c>
      <c r="L35" s="18">
        <v>47</v>
      </c>
      <c r="M35" s="18">
        <v>45</v>
      </c>
      <c r="N35" s="18">
        <v>43</v>
      </c>
      <c r="O35" s="18">
        <v>39</v>
      </c>
      <c r="P35" s="18">
        <v>35</v>
      </c>
      <c r="Q35" s="18">
        <v>0.86</v>
      </c>
      <c r="W35" s="13" t="e">
        <f t="shared" si="0"/>
        <v>#DIV/0!</v>
      </c>
      <c r="X35" s="13" t="e">
        <f t="shared" si="1"/>
        <v>#DIV/0!</v>
      </c>
      <c r="Y35" s="13" t="e">
        <f t="shared" si="2"/>
        <v>#DIV/0!</v>
      </c>
      <c r="Z35" s="13" t="e">
        <f t="shared" si="3"/>
        <v>#DIV/0!</v>
      </c>
      <c r="AA35" s="13" t="e">
        <f t="shared" si="4"/>
        <v>#DIV/0!</v>
      </c>
      <c r="AB35" s="13" t="e">
        <f t="shared" si="5"/>
        <v>#DIV/0!</v>
      </c>
      <c r="AC35" s="13" t="e">
        <f t="shared" si="6"/>
        <v>#DIV/0!</v>
      </c>
      <c r="AD35" s="13" t="e">
        <f t="shared" si="7"/>
        <v>#DIV/0!</v>
      </c>
      <c r="AE35" s="13" t="e">
        <f t="shared" si="8"/>
        <v>#DIV/0!</v>
      </c>
      <c r="AF35" s="13" t="e">
        <f t="shared" si="9"/>
        <v>#DIV/0!</v>
      </c>
      <c r="AG35" s="13" t="e">
        <f t="shared" si="10"/>
        <v>#DIV/0!</v>
      </c>
      <c r="AH35" s="13" t="e">
        <f t="shared" si="11"/>
        <v>#DIV/0!</v>
      </c>
      <c r="AI35" s="13" t="e">
        <f t="shared" si="12"/>
        <v>#DIV/0!</v>
      </c>
      <c r="AJ35" s="13" t="e">
        <f t="shared" si="13"/>
        <v>#DIV/0!</v>
      </c>
      <c r="AK35" s="13" t="e">
        <f t="shared" si="14"/>
        <v>#DIV/0!</v>
      </c>
    </row>
    <row r="36" spans="2:37" ht="18" x14ac:dyDescent="0.45">
      <c r="B36" s="21">
        <v>64</v>
      </c>
      <c r="C36" s="21">
        <v>62</v>
      </c>
      <c r="D36" s="21">
        <v>60</v>
      </c>
      <c r="E36" s="21">
        <v>58</v>
      </c>
      <c r="F36" s="21">
        <v>56</v>
      </c>
      <c r="G36" s="21">
        <v>54</v>
      </c>
      <c r="H36" s="21">
        <v>53</v>
      </c>
      <c r="I36" s="71">
        <v>51</v>
      </c>
      <c r="J36" s="21">
        <v>49</v>
      </c>
      <c r="K36" s="71">
        <v>48</v>
      </c>
      <c r="L36" s="21">
        <v>46</v>
      </c>
      <c r="M36" s="21">
        <v>44</v>
      </c>
      <c r="N36" s="21">
        <v>42</v>
      </c>
      <c r="O36" s="21">
        <v>38</v>
      </c>
      <c r="P36" s="21">
        <v>33</v>
      </c>
      <c r="Q36" s="21">
        <v>0.85</v>
      </c>
      <c r="W36" s="13" t="e">
        <f t="shared" si="0"/>
        <v>#DIV/0!</v>
      </c>
      <c r="X36" s="13" t="e">
        <f t="shared" si="1"/>
        <v>#DIV/0!</v>
      </c>
      <c r="Y36" s="13" t="e">
        <f t="shared" si="2"/>
        <v>#DIV/0!</v>
      </c>
      <c r="Z36" s="13" t="e">
        <f t="shared" si="3"/>
        <v>#DIV/0!</v>
      </c>
      <c r="AA36" s="13" t="e">
        <f t="shared" si="4"/>
        <v>#DIV/0!</v>
      </c>
      <c r="AB36" s="13" t="e">
        <f t="shared" si="5"/>
        <v>#DIV/0!</v>
      </c>
      <c r="AC36" s="13" t="e">
        <f t="shared" si="6"/>
        <v>#DIV/0!</v>
      </c>
      <c r="AD36" s="13" t="e">
        <f t="shared" si="7"/>
        <v>#DIV/0!</v>
      </c>
      <c r="AE36" s="13" t="e">
        <f t="shared" si="8"/>
        <v>#DIV/0!</v>
      </c>
      <c r="AF36" s="13" t="e">
        <f t="shared" si="9"/>
        <v>#DIV/0!</v>
      </c>
      <c r="AG36" s="13" t="e">
        <f t="shared" si="10"/>
        <v>#DIV/0!</v>
      </c>
      <c r="AH36" s="13" t="e">
        <f t="shared" si="11"/>
        <v>#DIV/0!</v>
      </c>
      <c r="AI36" s="13" t="e">
        <f t="shared" si="12"/>
        <v>#DIV/0!</v>
      </c>
      <c r="AJ36" s="13" t="e">
        <f t="shared" si="13"/>
        <v>#DIV/0!</v>
      </c>
      <c r="AK36" s="13" t="e">
        <f t="shared" si="14"/>
        <v>#DIV/0!</v>
      </c>
    </row>
    <row r="37" spans="2:37" ht="18" x14ac:dyDescent="0.45">
      <c r="B37" s="17">
        <v>63</v>
      </c>
      <c r="C37" s="17">
        <v>60</v>
      </c>
      <c r="D37" s="17">
        <v>59</v>
      </c>
      <c r="E37" s="17">
        <v>57</v>
      </c>
      <c r="F37" s="17">
        <v>55</v>
      </c>
      <c r="G37" s="17">
        <v>53</v>
      </c>
      <c r="H37" s="17">
        <v>52</v>
      </c>
      <c r="I37" s="19">
        <v>49</v>
      </c>
      <c r="J37" s="17">
        <v>48</v>
      </c>
      <c r="K37" s="19">
        <v>47</v>
      </c>
      <c r="L37" s="17">
        <v>45</v>
      </c>
      <c r="M37" s="17">
        <v>43</v>
      </c>
      <c r="N37" s="17">
        <v>40</v>
      </c>
      <c r="O37" s="17">
        <v>37</v>
      </c>
      <c r="P37" s="17">
        <v>32</v>
      </c>
      <c r="Q37" s="17">
        <v>0.84</v>
      </c>
      <c r="W37" s="13" t="e">
        <f t="shared" si="0"/>
        <v>#DIV/0!</v>
      </c>
      <c r="X37" s="13" t="e">
        <f t="shared" si="1"/>
        <v>#DIV/0!</v>
      </c>
      <c r="Y37" s="13" t="e">
        <f t="shared" si="2"/>
        <v>#DIV/0!</v>
      </c>
      <c r="Z37" s="13" t="e">
        <f t="shared" si="3"/>
        <v>#DIV/0!</v>
      </c>
      <c r="AA37" s="13" t="e">
        <f t="shared" si="4"/>
        <v>#DIV/0!</v>
      </c>
      <c r="AB37" s="13" t="e">
        <f t="shared" si="5"/>
        <v>#DIV/0!</v>
      </c>
      <c r="AC37" s="13" t="e">
        <f t="shared" si="6"/>
        <v>#DIV/0!</v>
      </c>
      <c r="AD37" s="13" t="e">
        <f t="shared" si="7"/>
        <v>#DIV/0!</v>
      </c>
      <c r="AE37" s="13" t="e">
        <f t="shared" si="8"/>
        <v>#DIV/0!</v>
      </c>
      <c r="AF37" s="13" t="e">
        <f t="shared" si="9"/>
        <v>#DIV/0!</v>
      </c>
      <c r="AG37" s="13" t="e">
        <f t="shared" si="10"/>
        <v>#DIV/0!</v>
      </c>
      <c r="AH37" s="13" t="e">
        <f t="shared" si="11"/>
        <v>#DIV/0!</v>
      </c>
      <c r="AI37" s="13" t="e">
        <f t="shared" si="12"/>
        <v>#DIV/0!</v>
      </c>
      <c r="AJ37" s="13" t="e">
        <f t="shared" si="13"/>
        <v>#DIV/0!</v>
      </c>
      <c r="AK37" s="13" t="e">
        <f t="shared" si="14"/>
        <v>#DIV/0!</v>
      </c>
    </row>
    <row r="38" spans="2:37" ht="18" x14ac:dyDescent="0.45">
      <c r="B38" s="18">
        <v>62</v>
      </c>
      <c r="C38" s="18">
        <v>59</v>
      </c>
      <c r="D38" s="18">
        <v>57</v>
      </c>
      <c r="E38" s="18">
        <v>56</v>
      </c>
      <c r="F38" s="18">
        <v>54</v>
      </c>
      <c r="G38" s="18">
        <v>52</v>
      </c>
      <c r="H38" s="18">
        <v>50</v>
      </c>
      <c r="I38" s="73">
        <v>48</v>
      </c>
      <c r="J38" s="18">
        <v>47</v>
      </c>
      <c r="K38" s="73">
        <v>45</v>
      </c>
      <c r="L38" s="18">
        <v>44</v>
      </c>
      <c r="M38" s="18">
        <v>42</v>
      </c>
      <c r="N38" s="18">
        <v>39</v>
      </c>
      <c r="O38" s="18">
        <v>36</v>
      </c>
      <c r="P38" s="18">
        <v>30</v>
      </c>
      <c r="Q38" s="18">
        <v>0.83</v>
      </c>
      <c r="W38" s="13" t="e">
        <f t="shared" si="0"/>
        <v>#DIV/0!</v>
      </c>
      <c r="X38" s="13" t="e">
        <f t="shared" si="1"/>
        <v>#DIV/0!</v>
      </c>
      <c r="Y38" s="13" t="e">
        <f t="shared" si="2"/>
        <v>#DIV/0!</v>
      </c>
      <c r="Z38" s="13" t="e">
        <f t="shared" si="3"/>
        <v>#DIV/0!</v>
      </c>
      <c r="AA38" s="13" t="e">
        <f t="shared" si="4"/>
        <v>#DIV/0!</v>
      </c>
      <c r="AB38" s="13" t="e">
        <f t="shared" si="5"/>
        <v>#DIV/0!</v>
      </c>
      <c r="AC38" s="13" t="e">
        <f t="shared" si="6"/>
        <v>#DIV/0!</v>
      </c>
      <c r="AD38" s="13" t="e">
        <f t="shared" si="7"/>
        <v>#DIV/0!</v>
      </c>
      <c r="AE38" s="13" t="e">
        <f t="shared" si="8"/>
        <v>#DIV/0!</v>
      </c>
      <c r="AF38" s="13" t="e">
        <f t="shared" si="9"/>
        <v>#DIV/0!</v>
      </c>
      <c r="AG38" s="13" t="e">
        <f t="shared" si="10"/>
        <v>#DIV/0!</v>
      </c>
      <c r="AH38" s="13" t="e">
        <f t="shared" si="11"/>
        <v>#DIV/0!</v>
      </c>
      <c r="AI38" s="13" t="e">
        <f t="shared" si="12"/>
        <v>#DIV/0!</v>
      </c>
      <c r="AJ38" s="13" t="e">
        <f t="shared" si="13"/>
        <v>#DIV/0!</v>
      </c>
      <c r="AK38" s="13" t="e">
        <f t="shared" si="14"/>
        <v>#DIV/0!</v>
      </c>
    </row>
    <row r="39" spans="2:37" ht="18" x14ac:dyDescent="0.45">
      <c r="B39" s="18">
        <v>61</v>
      </c>
      <c r="C39" s="18">
        <v>58</v>
      </c>
      <c r="D39" s="18">
        <v>56</v>
      </c>
      <c r="E39" s="18">
        <v>55</v>
      </c>
      <c r="F39" s="18">
        <v>53</v>
      </c>
      <c r="G39" s="18">
        <v>51</v>
      </c>
      <c r="H39" s="18">
        <v>49</v>
      </c>
      <c r="I39" s="73">
        <v>47</v>
      </c>
      <c r="J39" s="18">
        <v>46</v>
      </c>
      <c r="K39" s="73">
        <v>44</v>
      </c>
      <c r="L39" s="18">
        <v>43</v>
      </c>
      <c r="M39" s="18">
        <v>41</v>
      </c>
      <c r="N39" s="18">
        <v>38</v>
      </c>
      <c r="O39" s="18">
        <v>34</v>
      </c>
      <c r="P39" s="18">
        <v>28</v>
      </c>
      <c r="Q39" s="18">
        <v>0.82</v>
      </c>
      <c r="W39" s="13" t="e">
        <f t="shared" si="0"/>
        <v>#DIV/0!</v>
      </c>
      <c r="X39" s="13" t="e">
        <f t="shared" si="1"/>
        <v>#DIV/0!</v>
      </c>
      <c r="Y39" s="13" t="e">
        <f t="shared" si="2"/>
        <v>#DIV/0!</v>
      </c>
      <c r="Z39" s="13" t="e">
        <f t="shared" si="3"/>
        <v>#DIV/0!</v>
      </c>
      <c r="AA39" s="13" t="e">
        <f t="shared" si="4"/>
        <v>#DIV/0!</v>
      </c>
      <c r="AB39" s="13" t="e">
        <f t="shared" si="5"/>
        <v>#DIV/0!</v>
      </c>
      <c r="AC39" s="13" t="e">
        <f t="shared" si="6"/>
        <v>#DIV/0!</v>
      </c>
      <c r="AD39" s="13" t="e">
        <f t="shared" si="7"/>
        <v>#DIV/0!</v>
      </c>
      <c r="AE39" s="13" t="e">
        <f t="shared" si="8"/>
        <v>#DIV/0!</v>
      </c>
      <c r="AF39" s="13" t="e">
        <f t="shared" si="9"/>
        <v>#DIV/0!</v>
      </c>
      <c r="AG39" s="13" t="e">
        <f t="shared" si="10"/>
        <v>#DIV/0!</v>
      </c>
      <c r="AH39" s="13" t="e">
        <f t="shared" si="11"/>
        <v>#DIV/0!</v>
      </c>
      <c r="AI39" s="13" t="e">
        <f t="shared" si="12"/>
        <v>#DIV/0!</v>
      </c>
      <c r="AJ39" s="13" t="e">
        <f t="shared" si="13"/>
        <v>#DIV/0!</v>
      </c>
      <c r="AK39" s="13" t="e">
        <f t="shared" si="14"/>
        <v>#DIV/0!</v>
      </c>
    </row>
    <row r="40" spans="2:37" ht="18" x14ac:dyDescent="0.45">
      <c r="B40" s="18">
        <v>60</v>
      </c>
      <c r="C40" s="18">
        <v>57</v>
      </c>
      <c r="D40" s="18">
        <v>55</v>
      </c>
      <c r="E40" s="18">
        <v>53</v>
      </c>
      <c r="F40" s="18">
        <v>52</v>
      </c>
      <c r="G40" s="18">
        <v>50</v>
      </c>
      <c r="H40" s="18">
        <v>48</v>
      </c>
      <c r="I40" s="73">
        <v>46</v>
      </c>
      <c r="J40" s="18">
        <v>45</v>
      </c>
      <c r="K40" s="73">
        <v>43</v>
      </c>
      <c r="L40" s="18">
        <v>42</v>
      </c>
      <c r="M40" s="18">
        <v>39</v>
      </c>
      <c r="N40" s="18">
        <v>37</v>
      </c>
      <c r="O40" s="18">
        <v>33</v>
      </c>
      <c r="P40" s="18">
        <v>27</v>
      </c>
      <c r="Q40" s="18">
        <v>0.81</v>
      </c>
      <c r="W40" s="13" t="e">
        <f t="shared" si="0"/>
        <v>#DIV/0!</v>
      </c>
      <c r="X40" s="13" t="e">
        <f t="shared" si="1"/>
        <v>#DIV/0!</v>
      </c>
      <c r="Y40" s="13" t="e">
        <f t="shared" si="2"/>
        <v>#DIV/0!</v>
      </c>
      <c r="Z40" s="13" t="e">
        <f t="shared" si="3"/>
        <v>#DIV/0!</v>
      </c>
      <c r="AA40" s="13" t="e">
        <f t="shared" si="4"/>
        <v>#DIV/0!</v>
      </c>
      <c r="AB40" s="13" t="e">
        <f t="shared" si="5"/>
        <v>#DIV/0!</v>
      </c>
      <c r="AC40" s="13" t="e">
        <f t="shared" si="6"/>
        <v>#DIV/0!</v>
      </c>
      <c r="AD40" s="13" t="e">
        <f t="shared" si="7"/>
        <v>#DIV/0!</v>
      </c>
      <c r="AE40" s="13" t="e">
        <f t="shared" si="8"/>
        <v>#DIV/0!</v>
      </c>
      <c r="AF40" s="13" t="e">
        <f t="shared" si="9"/>
        <v>#DIV/0!</v>
      </c>
      <c r="AG40" s="13" t="e">
        <f t="shared" si="10"/>
        <v>#DIV/0!</v>
      </c>
      <c r="AH40" s="13" t="e">
        <f t="shared" si="11"/>
        <v>#DIV/0!</v>
      </c>
      <c r="AI40" s="13" t="e">
        <f t="shared" si="12"/>
        <v>#DIV/0!</v>
      </c>
      <c r="AJ40" s="13" t="e">
        <f t="shared" si="13"/>
        <v>#DIV/0!</v>
      </c>
      <c r="AK40" s="13" t="e">
        <f t="shared" si="14"/>
        <v>#DIV/0!</v>
      </c>
    </row>
    <row r="41" spans="2:37" ht="18" x14ac:dyDescent="0.45">
      <c r="B41" s="21">
        <v>59</v>
      </c>
      <c r="C41" s="21">
        <v>56</v>
      </c>
      <c r="D41" s="21">
        <v>54</v>
      </c>
      <c r="E41" s="21">
        <v>52</v>
      </c>
      <c r="F41" s="21">
        <v>51</v>
      </c>
      <c r="G41" s="21">
        <v>49</v>
      </c>
      <c r="H41" s="21">
        <v>47</v>
      </c>
      <c r="I41" s="71">
        <v>45</v>
      </c>
      <c r="J41" s="21">
        <v>43</v>
      </c>
      <c r="K41" s="71">
        <v>42</v>
      </c>
      <c r="L41" s="21">
        <v>40</v>
      </c>
      <c r="M41" s="21">
        <v>38</v>
      </c>
      <c r="N41" s="21">
        <v>36</v>
      </c>
      <c r="O41" s="21">
        <v>32</v>
      </c>
      <c r="P41" s="21">
        <v>25</v>
      </c>
      <c r="Q41" s="21">
        <v>0.8</v>
      </c>
      <c r="W41" s="13" t="e">
        <f t="shared" si="0"/>
        <v>#DIV/0!</v>
      </c>
      <c r="X41" s="13" t="e">
        <f t="shared" si="1"/>
        <v>#DIV/0!</v>
      </c>
      <c r="Y41" s="13" t="e">
        <f t="shared" si="2"/>
        <v>#DIV/0!</v>
      </c>
      <c r="Z41" s="13" t="e">
        <f t="shared" si="3"/>
        <v>#DIV/0!</v>
      </c>
      <c r="AA41" s="13" t="e">
        <f t="shared" si="4"/>
        <v>#DIV/0!</v>
      </c>
      <c r="AB41" s="13" t="e">
        <f t="shared" si="5"/>
        <v>#DIV/0!</v>
      </c>
      <c r="AC41" s="13" t="e">
        <f t="shared" si="6"/>
        <v>#DIV/0!</v>
      </c>
      <c r="AD41" s="13" t="e">
        <f t="shared" si="7"/>
        <v>#DIV/0!</v>
      </c>
      <c r="AE41" s="13" t="e">
        <f t="shared" si="8"/>
        <v>#DIV/0!</v>
      </c>
      <c r="AF41" s="13" t="e">
        <f t="shared" si="9"/>
        <v>#DIV/0!</v>
      </c>
      <c r="AG41" s="13" t="e">
        <f t="shared" si="10"/>
        <v>#DIV/0!</v>
      </c>
      <c r="AH41" s="13" t="e">
        <f t="shared" si="11"/>
        <v>#DIV/0!</v>
      </c>
      <c r="AI41" s="13" t="e">
        <f t="shared" si="12"/>
        <v>#DIV/0!</v>
      </c>
      <c r="AJ41" s="13" t="e">
        <f t="shared" si="13"/>
        <v>#DIV/0!</v>
      </c>
      <c r="AK41" s="13" t="e">
        <f t="shared" si="14"/>
        <v>#DIV/0!</v>
      </c>
    </row>
    <row r="42" spans="2:37" ht="18" customHeight="1" x14ac:dyDescent="0.45">
      <c r="B42" s="17">
        <v>58</v>
      </c>
      <c r="C42" s="17">
        <v>55</v>
      </c>
      <c r="D42" s="17">
        <v>53</v>
      </c>
      <c r="E42" s="17">
        <v>51</v>
      </c>
      <c r="F42" s="17">
        <v>49</v>
      </c>
      <c r="G42" s="17">
        <v>47</v>
      </c>
      <c r="H42" s="17">
        <v>46</v>
      </c>
      <c r="I42" s="19">
        <v>43</v>
      </c>
      <c r="J42" s="17">
        <v>42</v>
      </c>
      <c r="K42" s="19">
        <v>41</v>
      </c>
      <c r="L42" s="17">
        <v>39</v>
      </c>
      <c r="M42" s="17">
        <v>37</v>
      </c>
      <c r="N42" s="17">
        <v>34</v>
      </c>
      <c r="O42" s="17">
        <v>31</v>
      </c>
      <c r="P42" s="17">
        <v>24</v>
      </c>
      <c r="Q42" s="17">
        <v>0.79</v>
      </c>
      <c r="W42" s="13" t="e">
        <f t="shared" si="0"/>
        <v>#DIV/0!</v>
      </c>
      <c r="X42" s="13" t="e">
        <f t="shared" si="1"/>
        <v>#DIV/0!</v>
      </c>
      <c r="Y42" s="13" t="e">
        <f t="shared" si="2"/>
        <v>#DIV/0!</v>
      </c>
      <c r="Z42" s="13" t="e">
        <f t="shared" si="3"/>
        <v>#DIV/0!</v>
      </c>
      <c r="AA42" s="13" t="e">
        <f t="shared" si="4"/>
        <v>#DIV/0!</v>
      </c>
      <c r="AB42" s="13" t="e">
        <f t="shared" si="5"/>
        <v>#DIV/0!</v>
      </c>
      <c r="AC42" s="13" t="e">
        <f t="shared" si="6"/>
        <v>#DIV/0!</v>
      </c>
      <c r="AD42" s="13" t="e">
        <f t="shared" si="7"/>
        <v>#DIV/0!</v>
      </c>
      <c r="AE42" s="13" t="e">
        <f t="shared" si="8"/>
        <v>#DIV/0!</v>
      </c>
      <c r="AF42" s="13" t="e">
        <f t="shared" si="9"/>
        <v>#DIV/0!</v>
      </c>
      <c r="AG42" s="13" t="e">
        <f t="shared" si="10"/>
        <v>#DIV/0!</v>
      </c>
      <c r="AH42" s="13" t="e">
        <f t="shared" si="11"/>
        <v>#DIV/0!</v>
      </c>
      <c r="AI42" s="13" t="e">
        <f t="shared" si="12"/>
        <v>#DIV/0!</v>
      </c>
      <c r="AJ42" s="13" t="e">
        <f t="shared" si="13"/>
        <v>#DIV/0!</v>
      </c>
      <c r="AK42" s="13" t="e">
        <f t="shared" si="14"/>
        <v>#DIV/0!</v>
      </c>
    </row>
    <row r="43" spans="2:37" ht="18" x14ac:dyDescent="0.45">
      <c r="B43" s="18">
        <v>57</v>
      </c>
      <c r="C43" s="18">
        <v>54</v>
      </c>
      <c r="D43" s="18">
        <v>51</v>
      </c>
      <c r="E43" s="18">
        <v>50</v>
      </c>
      <c r="F43" s="18">
        <v>48</v>
      </c>
      <c r="G43" s="18">
        <v>46</v>
      </c>
      <c r="H43" s="18">
        <v>44</v>
      </c>
      <c r="I43" s="73">
        <v>42</v>
      </c>
      <c r="J43" s="18">
        <v>41</v>
      </c>
      <c r="K43" s="73">
        <v>39</v>
      </c>
      <c r="L43" s="18">
        <v>38</v>
      </c>
      <c r="M43" s="18">
        <v>36</v>
      </c>
      <c r="N43" s="18">
        <v>33</v>
      </c>
      <c r="O43" s="18">
        <v>30</v>
      </c>
      <c r="P43" s="18">
        <v>23</v>
      </c>
      <c r="Q43" s="18">
        <v>0.78</v>
      </c>
      <c r="W43" s="13" t="e">
        <f t="shared" si="0"/>
        <v>#DIV/0!</v>
      </c>
      <c r="X43" s="13" t="e">
        <f t="shared" si="1"/>
        <v>#DIV/0!</v>
      </c>
      <c r="Y43" s="13" t="e">
        <f t="shared" si="2"/>
        <v>#DIV/0!</v>
      </c>
      <c r="Z43" s="13" t="e">
        <f t="shared" si="3"/>
        <v>#DIV/0!</v>
      </c>
      <c r="AA43" s="13" t="e">
        <f t="shared" si="4"/>
        <v>#DIV/0!</v>
      </c>
      <c r="AB43" s="13" t="e">
        <f t="shared" si="5"/>
        <v>#DIV/0!</v>
      </c>
      <c r="AC43" s="13" t="e">
        <f t="shared" si="6"/>
        <v>#DIV/0!</v>
      </c>
      <c r="AD43" s="13" t="e">
        <f t="shared" si="7"/>
        <v>#DIV/0!</v>
      </c>
      <c r="AE43" s="13" t="e">
        <f t="shared" si="8"/>
        <v>#DIV/0!</v>
      </c>
      <c r="AF43" s="13" t="e">
        <f t="shared" si="9"/>
        <v>#DIV/0!</v>
      </c>
      <c r="AG43" s="13" t="e">
        <f t="shared" si="10"/>
        <v>#DIV/0!</v>
      </c>
      <c r="AH43" s="13" t="e">
        <f t="shared" si="11"/>
        <v>#DIV/0!</v>
      </c>
      <c r="AI43" s="13" t="e">
        <f t="shared" si="12"/>
        <v>#DIV/0!</v>
      </c>
      <c r="AJ43" s="13" t="e">
        <f t="shared" si="13"/>
        <v>#DIV/0!</v>
      </c>
      <c r="AK43" s="13" t="e">
        <f t="shared" si="14"/>
        <v>#DIV/0!</v>
      </c>
    </row>
    <row r="44" spans="2:37" ht="18" x14ac:dyDescent="0.45">
      <c r="B44" s="18">
        <v>56</v>
      </c>
      <c r="C44" s="18">
        <v>53</v>
      </c>
      <c r="D44" s="18">
        <v>50</v>
      </c>
      <c r="E44" s="18">
        <v>49</v>
      </c>
      <c r="F44" s="18">
        <v>47</v>
      </c>
      <c r="G44" s="18">
        <v>45</v>
      </c>
      <c r="H44" s="18">
        <v>43</v>
      </c>
      <c r="I44" s="73">
        <v>41</v>
      </c>
      <c r="J44" s="18">
        <v>40</v>
      </c>
      <c r="K44" s="73">
        <v>38</v>
      </c>
      <c r="L44" s="18">
        <v>37</v>
      </c>
      <c r="M44" s="18">
        <v>35</v>
      </c>
      <c r="N44" s="18">
        <v>32</v>
      </c>
      <c r="O44" s="18">
        <v>28</v>
      </c>
      <c r="P44" s="18">
        <v>22</v>
      </c>
      <c r="Q44" s="18">
        <v>0.77</v>
      </c>
      <c r="W44" s="13" t="e">
        <f t="shared" si="0"/>
        <v>#DIV/0!</v>
      </c>
      <c r="X44" s="13" t="e">
        <f t="shared" si="1"/>
        <v>#DIV/0!</v>
      </c>
      <c r="Y44" s="13" t="e">
        <f t="shared" si="2"/>
        <v>#DIV/0!</v>
      </c>
      <c r="Z44" s="13" t="e">
        <f t="shared" si="3"/>
        <v>#DIV/0!</v>
      </c>
      <c r="AA44" s="13" t="e">
        <f t="shared" si="4"/>
        <v>#DIV/0!</v>
      </c>
      <c r="AB44" s="13" t="e">
        <f t="shared" si="5"/>
        <v>#DIV/0!</v>
      </c>
      <c r="AC44" s="13" t="e">
        <f t="shared" si="6"/>
        <v>#DIV/0!</v>
      </c>
      <c r="AD44" s="13" t="e">
        <f t="shared" si="7"/>
        <v>#DIV/0!</v>
      </c>
      <c r="AE44" s="13" t="e">
        <f t="shared" si="8"/>
        <v>#DIV/0!</v>
      </c>
      <c r="AF44" s="13" t="e">
        <f t="shared" si="9"/>
        <v>#DIV/0!</v>
      </c>
      <c r="AG44" s="13" t="e">
        <f t="shared" si="10"/>
        <v>#DIV/0!</v>
      </c>
      <c r="AH44" s="13" t="e">
        <f t="shared" si="11"/>
        <v>#DIV/0!</v>
      </c>
      <c r="AI44" s="13" t="e">
        <f t="shared" si="12"/>
        <v>#DIV/0!</v>
      </c>
      <c r="AJ44" s="13" t="e">
        <f t="shared" si="13"/>
        <v>#DIV/0!</v>
      </c>
      <c r="AK44" s="13" t="e">
        <f t="shared" si="14"/>
        <v>#DIV/0!</v>
      </c>
    </row>
    <row r="45" spans="2:37" ht="18" x14ac:dyDescent="0.45">
      <c r="B45" s="18">
        <v>55</v>
      </c>
      <c r="C45" s="18">
        <v>52</v>
      </c>
      <c r="D45" s="18">
        <v>49</v>
      </c>
      <c r="E45" s="18">
        <v>47</v>
      </c>
      <c r="F45" s="18">
        <v>46</v>
      </c>
      <c r="G45" s="18">
        <v>44</v>
      </c>
      <c r="H45" s="18">
        <v>42</v>
      </c>
      <c r="I45" s="73">
        <v>40</v>
      </c>
      <c r="J45" s="18">
        <v>39</v>
      </c>
      <c r="K45" s="73">
        <v>37</v>
      </c>
      <c r="L45" s="18">
        <v>36</v>
      </c>
      <c r="M45" s="18">
        <v>33</v>
      </c>
      <c r="N45" s="18">
        <v>31</v>
      </c>
      <c r="O45" s="18">
        <v>27</v>
      </c>
      <c r="P45" s="18">
        <v>21</v>
      </c>
      <c r="Q45" s="18">
        <v>0.76</v>
      </c>
      <c r="W45" s="13" t="e">
        <f t="shared" si="0"/>
        <v>#DIV/0!</v>
      </c>
      <c r="X45" s="13" t="e">
        <f t="shared" si="1"/>
        <v>#DIV/0!</v>
      </c>
      <c r="Y45" s="13" t="e">
        <f t="shared" si="2"/>
        <v>#DIV/0!</v>
      </c>
      <c r="Z45" s="13" t="e">
        <f t="shared" si="3"/>
        <v>#DIV/0!</v>
      </c>
      <c r="AA45" s="13" t="e">
        <f t="shared" si="4"/>
        <v>#DIV/0!</v>
      </c>
      <c r="AB45" s="13" t="e">
        <f t="shared" si="5"/>
        <v>#DIV/0!</v>
      </c>
      <c r="AC45" s="13" t="e">
        <f t="shared" si="6"/>
        <v>#DIV/0!</v>
      </c>
      <c r="AD45" s="13" t="e">
        <f t="shared" si="7"/>
        <v>#DIV/0!</v>
      </c>
      <c r="AE45" s="13" t="e">
        <f t="shared" si="8"/>
        <v>#DIV/0!</v>
      </c>
      <c r="AF45" s="13" t="e">
        <f t="shared" si="9"/>
        <v>#DIV/0!</v>
      </c>
      <c r="AG45" s="13" t="e">
        <f t="shared" si="10"/>
        <v>#DIV/0!</v>
      </c>
      <c r="AH45" s="13" t="e">
        <f t="shared" si="11"/>
        <v>#DIV/0!</v>
      </c>
      <c r="AI45" s="13" t="e">
        <f t="shared" si="12"/>
        <v>#DIV/0!</v>
      </c>
      <c r="AJ45" s="13" t="e">
        <f t="shared" si="13"/>
        <v>#DIV/0!</v>
      </c>
      <c r="AK45" s="13" t="e">
        <f t="shared" si="14"/>
        <v>#DIV/0!</v>
      </c>
    </row>
    <row r="46" spans="2:37" ht="18" x14ac:dyDescent="0.45">
      <c r="B46" s="21">
        <v>54</v>
      </c>
      <c r="C46" s="21">
        <v>51</v>
      </c>
      <c r="D46" s="21">
        <v>48</v>
      </c>
      <c r="E46" s="21">
        <v>46</v>
      </c>
      <c r="F46" s="21">
        <v>45</v>
      </c>
      <c r="G46" s="21">
        <v>43</v>
      </c>
      <c r="H46" s="21">
        <v>41</v>
      </c>
      <c r="I46" s="71">
        <v>39</v>
      </c>
      <c r="J46" s="21">
        <v>37</v>
      </c>
      <c r="K46" s="71">
        <v>36</v>
      </c>
      <c r="L46" s="21">
        <v>34</v>
      </c>
      <c r="M46" s="21">
        <v>32</v>
      </c>
      <c r="N46" s="21">
        <v>30</v>
      </c>
      <c r="O46" s="21">
        <v>26</v>
      </c>
      <c r="P46" s="21">
        <v>20</v>
      </c>
      <c r="Q46" s="21">
        <v>0.75</v>
      </c>
      <c r="W46" s="13" t="e">
        <f t="shared" si="0"/>
        <v>#DIV/0!</v>
      </c>
      <c r="X46" s="13" t="e">
        <f t="shared" si="1"/>
        <v>#DIV/0!</v>
      </c>
      <c r="Y46" s="13" t="e">
        <f t="shared" si="2"/>
        <v>#DIV/0!</v>
      </c>
      <c r="Z46" s="13" t="e">
        <f t="shared" si="3"/>
        <v>#DIV/0!</v>
      </c>
      <c r="AA46" s="13" t="e">
        <f t="shared" si="4"/>
        <v>#DIV/0!</v>
      </c>
      <c r="AB46" s="13" t="e">
        <f t="shared" si="5"/>
        <v>#DIV/0!</v>
      </c>
      <c r="AC46" s="13" t="e">
        <f t="shared" si="6"/>
        <v>#DIV/0!</v>
      </c>
      <c r="AD46" s="13" t="e">
        <f t="shared" si="7"/>
        <v>#DIV/0!</v>
      </c>
      <c r="AE46" s="13" t="e">
        <f t="shared" si="8"/>
        <v>#DIV/0!</v>
      </c>
      <c r="AF46" s="13" t="e">
        <f t="shared" si="9"/>
        <v>#DIV/0!</v>
      </c>
      <c r="AG46" s="13" t="e">
        <f t="shared" si="10"/>
        <v>#DIV/0!</v>
      </c>
      <c r="AH46" s="13" t="e">
        <f t="shared" si="11"/>
        <v>#DIV/0!</v>
      </c>
      <c r="AI46" s="13" t="e">
        <f t="shared" si="12"/>
        <v>#DIV/0!</v>
      </c>
      <c r="AJ46" s="13" t="e">
        <f t="shared" si="13"/>
        <v>#DIV/0!</v>
      </c>
      <c r="AK46" s="13" t="e">
        <f t="shared" si="14"/>
        <v>#DIV/0!</v>
      </c>
    </row>
    <row r="47" spans="2:37" ht="18" x14ac:dyDescent="0.45">
      <c r="B47" s="17">
        <v>53</v>
      </c>
      <c r="C47" s="17">
        <v>50</v>
      </c>
      <c r="D47" s="17">
        <v>47</v>
      </c>
      <c r="E47" s="17">
        <v>45</v>
      </c>
      <c r="F47" s="17">
        <v>44</v>
      </c>
      <c r="G47" s="17">
        <v>42</v>
      </c>
      <c r="H47" s="17">
        <v>40</v>
      </c>
      <c r="I47" s="19">
        <v>38</v>
      </c>
      <c r="J47" s="17">
        <v>36</v>
      </c>
      <c r="K47" s="19">
        <v>35</v>
      </c>
      <c r="L47" s="17">
        <v>33</v>
      </c>
      <c r="M47" s="17">
        <v>31</v>
      </c>
      <c r="N47" s="17">
        <v>29</v>
      </c>
      <c r="O47" s="17">
        <v>25</v>
      </c>
      <c r="P47" s="74">
        <v>19</v>
      </c>
      <c r="Q47" s="17">
        <v>0.74</v>
      </c>
      <c r="W47" s="13" t="e">
        <f t="shared" ref="W47:W56" si="15">IF(AND($V$5=$B$4,$V$4&gt;=B47,$V$4&lt;B46),Q47,0)</f>
        <v>#DIV/0!</v>
      </c>
      <c r="X47" s="13" t="e">
        <f t="shared" ref="X47:X56" si="16">IF(AND($V$5=$C$4,$V$4&gt;=C47,$V$4&lt;C46),Q47,0)</f>
        <v>#DIV/0!</v>
      </c>
      <c r="Y47" s="13" t="e">
        <f t="shared" ref="Y47:Y56" si="17">IF(AND($V$5=$D$4,$V$4&gt;=D47,$V$4&lt;D46),Q47,0)</f>
        <v>#DIV/0!</v>
      </c>
      <c r="Z47" s="13" t="e">
        <f t="shared" ref="Z47:Z56" si="18">IF(AND($V$5=$E$4,$V$4&gt;=E47,$V$4&lt;E46),Q47,0)</f>
        <v>#DIV/0!</v>
      </c>
      <c r="AA47" s="13" t="e">
        <f t="shared" ref="AA47:AA56" si="19">IF(AND($V$5=$F$4,$V$4&gt;=F47,$V$4&lt;F46),Q47,0)</f>
        <v>#DIV/0!</v>
      </c>
      <c r="AB47" s="13" t="e">
        <f t="shared" ref="AB47:AB56" si="20">IF(AND($V$5=$G$4,$V$4&gt;=G47,$V$4&lt;G46),Q47,0)</f>
        <v>#DIV/0!</v>
      </c>
      <c r="AC47" s="13" t="e">
        <f t="shared" ref="AC47:AC56" si="21">IF(AND($V$5=$H$4,$V$4&gt;=H47,$V$4&lt;H46),Q47,0)</f>
        <v>#DIV/0!</v>
      </c>
      <c r="AD47" s="13" t="e">
        <f t="shared" ref="AD47:AD56" si="22">IF(AND($V$5=$I$4,$V$4&gt;=I47,$V$4&lt;I46),Q47,0)</f>
        <v>#DIV/0!</v>
      </c>
      <c r="AE47" s="13" t="e">
        <f t="shared" ref="AE47:AE56" si="23">IF(AND($V$5=$J$4,$V$4&gt;=J47,$V$4&lt;J46),Q47,0)</f>
        <v>#DIV/0!</v>
      </c>
      <c r="AF47" s="13" t="e">
        <f t="shared" ref="AF47:AF56" si="24">IF(AND($V$5=$K$4,$V$4&gt;=K47,$V$4&lt;K46),Q47,0)</f>
        <v>#DIV/0!</v>
      </c>
      <c r="AG47" s="13" t="e">
        <f t="shared" ref="AG47:AG56" si="25">IF(AND($V$5=$L$4,$V$4&gt;=L47,$V$4&lt;L46),Q47,0)</f>
        <v>#DIV/0!</v>
      </c>
      <c r="AH47" s="13" t="e">
        <f t="shared" ref="AH47:AH56" si="26">IF(AND($V$5=$M$4,$V$4&gt;=M47,$V$4&lt;M46),Q47,0)</f>
        <v>#DIV/0!</v>
      </c>
      <c r="AI47" s="13" t="e">
        <f t="shared" ref="AI47:AI56" si="27">IF(AND($V$5=$N$4,$V$4&gt;=N47,$V$4&lt;N46),Q47,0)</f>
        <v>#DIV/0!</v>
      </c>
      <c r="AJ47" s="13" t="e">
        <f t="shared" ref="AJ47:AJ56" si="28">IF(AND($V$5=$O$4,$V$4&gt;=O47,$V$4&lt;O46),Q47,0)</f>
        <v>#DIV/0!</v>
      </c>
      <c r="AK47" s="13" t="e">
        <f t="shared" ref="AK47:AK56" si="29">IF(AND($V$5=$P$4,$V$4&gt;=P47,$V$4&lt;P46),Q47,0)</f>
        <v>#DIV/0!</v>
      </c>
    </row>
    <row r="48" spans="2:37" ht="18" x14ac:dyDescent="0.45">
      <c r="B48" s="18">
        <v>52</v>
      </c>
      <c r="C48" s="18">
        <v>49</v>
      </c>
      <c r="D48" s="18">
        <v>46</v>
      </c>
      <c r="E48" s="18">
        <v>44</v>
      </c>
      <c r="F48" s="18">
        <v>43</v>
      </c>
      <c r="G48" s="18">
        <v>41</v>
      </c>
      <c r="H48" s="18">
        <v>39</v>
      </c>
      <c r="I48" s="73">
        <v>37</v>
      </c>
      <c r="J48" s="18">
        <v>35</v>
      </c>
      <c r="K48" s="73">
        <v>34</v>
      </c>
      <c r="L48" s="18">
        <v>32</v>
      </c>
      <c r="M48" s="18">
        <v>30</v>
      </c>
      <c r="N48" s="18">
        <v>28</v>
      </c>
      <c r="O48" s="18">
        <v>24</v>
      </c>
      <c r="P48" s="75">
        <v>18</v>
      </c>
      <c r="Q48" s="18">
        <v>0.73</v>
      </c>
      <c r="W48" s="13" t="e">
        <f t="shared" si="15"/>
        <v>#DIV/0!</v>
      </c>
      <c r="X48" s="13" t="e">
        <f t="shared" si="16"/>
        <v>#DIV/0!</v>
      </c>
      <c r="Y48" s="13" t="e">
        <f t="shared" si="17"/>
        <v>#DIV/0!</v>
      </c>
      <c r="Z48" s="13" t="e">
        <f t="shared" si="18"/>
        <v>#DIV/0!</v>
      </c>
      <c r="AA48" s="13" t="e">
        <f t="shared" si="19"/>
        <v>#DIV/0!</v>
      </c>
      <c r="AB48" s="13" t="e">
        <f t="shared" si="20"/>
        <v>#DIV/0!</v>
      </c>
      <c r="AC48" s="13" t="e">
        <f t="shared" si="21"/>
        <v>#DIV/0!</v>
      </c>
      <c r="AD48" s="13" t="e">
        <f t="shared" si="22"/>
        <v>#DIV/0!</v>
      </c>
      <c r="AE48" s="13" t="e">
        <f t="shared" si="23"/>
        <v>#DIV/0!</v>
      </c>
      <c r="AF48" s="13" t="e">
        <f t="shared" si="24"/>
        <v>#DIV/0!</v>
      </c>
      <c r="AG48" s="13" t="e">
        <f t="shared" si="25"/>
        <v>#DIV/0!</v>
      </c>
      <c r="AH48" s="13" t="e">
        <f t="shared" si="26"/>
        <v>#DIV/0!</v>
      </c>
      <c r="AI48" s="13" t="e">
        <f t="shared" si="27"/>
        <v>#DIV/0!</v>
      </c>
      <c r="AJ48" s="13" t="e">
        <f t="shared" si="28"/>
        <v>#DIV/0!</v>
      </c>
      <c r="AK48" s="13" t="e">
        <f t="shared" si="29"/>
        <v>#DIV/0!</v>
      </c>
    </row>
    <row r="49" spans="2:37" ht="18" x14ac:dyDescent="0.45">
      <c r="B49" s="18">
        <v>51</v>
      </c>
      <c r="C49" s="18">
        <v>48</v>
      </c>
      <c r="D49" s="18">
        <v>45</v>
      </c>
      <c r="E49" s="18">
        <v>43</v>
      </c>
      <c r="F49" s="18">
        <v>42</v>
      </c>
      <c r="G49" s="18">
        <v>40</v>
      </c>
      <c r="H49" s="18">
        <v>38</v>
      </c>
      <c r="I49" s="73">
        <v>36</v>
      </c>
      <c r="J49" s="18">
        <v>34</v>
      </c>
      <c r="K49" s="73">
        <v>33</v>
      </c>
      <c r="L49" s="18">
        <v>31</v>
      </c>
      <c r="M49" s="18">
        <v>29</v>
      </c>
      <c r="N49" s="18">
        <v>27</v>
      </c>
      <c r="O49" s="18">
        <v>23</v>
      </c>
      <c r="P49" s="75">
        <v>17</v>
      </c>
      <c r="Q49" s="18">
        <v>0.72</v>
      </c>
      <c r="W49" s="13" t="e">
        <f t="shared" si="15"/>
        <v>#DIV/0!</v>
      </c>
      <c r="X49" s="13" t="e">
        <f t="shared" si="16"/>
        <v>#DIV/0!</v>
      </c>
      <c r="Y49" s="13" t="e">
        <f t="shared" si="17"/>
        <v>#DIV/0!</v>
      </c>
      <c r="Z49" s="13" t="e">
        <f t="shared" si="18"/>
        <v>#DIV/0!</v>
      </c>
      <c r="AA49" s="13" t="e">
        <f t="shared" si="19"/>
        <v>#DIV/0!</v>
      </c>
      <c r="AB49" s="13" t="e">
        <f t="shared" si="20"/>
        <v>#DIV/0!</v>
      </c>
      <c r="AC49" s="13" t="e">
        <f t="shared" si="21"/>
        <v>#DIV/0!</v>
      </c>
      <c r="AD49" s="13" t="e">
        <f t="shared" si="22"/>
        <v>#DIV/0!</v>
      </c>
      <c r="AE49" s="13" t="e">
        <f t="shared" si="23"/>
        <v>#DIV/0!</v>
      </c>
      <c r="AF49" s="13" t="e">
        <f t="shared" si="24"/>
        <v>#DIV/0!</v>
      </c>
      <c r="AG49" s="13" t="e">
        <f t="shared" si="25"/>
        <v>#DIV/0!</v>
      </c>
      <c r="AH49" s="13" t="e">
        <f t="shared" si="26"/>
        <v>#DIV/0!</v>
      </c>
      <c r="AI49" s="13" t="e">
        <f t="shared" si="27"/>
        <v>#DIV/0!</v>
      </c>
      <c r="AJ49" s="13" t="e">
        <f t="shared" si="28"/>
        <v>#DIV/0!</v>
      </c>
      <c r="AK49" s="13" t="e">
        <f t="shared" si="29"/>
        <v>#DIV/0!</v>
      </c>
    </row>
    <row r="50" spans="2:37" ht="18" x14ac:dyDescent="0.45">
      <c r="B50" s="18">
        <v>50</v>
      </c>
      <c r="C50" s="18">
        <v>47</v>
      </c>
      <c r="D50" s="18">
        <v>44</v>
      </c>
      <c r="E50" s="18">
        <v>42</v>
      </c>
      <c r="F50" s="18">
        <v>41</v>
      </c>
      <c r="G50" s="18">
        <v>39</v>
      </c>
      <c r="H50" s="18">
        <v>37</v>
      </c>
      <c r="I50" s="73">
        <v>35</v>
      </c>
      <c r="J50" s="18">
        <v>33</v>
      </c>
      <c r="K50" s="73">
        <v>32</v>
      </c>
      <c r="L50" s="18">
        <v>30</v>
      </c>
      <c r="M50" s="18">
        <v>28</v>
      </c>
      <c r="N50" s="18">
        <v>26</v>
      </c>
      <c r="O50" s="18">
        <v>22</v>
      </c>
      <c r="P50" s="75">
        <v>16</v>
      </c>
      <c r="Q50" s="18">
        <v>0.71</v>
      </c>
      <c r="W50" s="13" t="e">
        <f t="shared" si="15"/>
        <v>#DIV/0!</v>
      </c>
      <c r="X50" s="13" t="e">
        <f t="shared" si="16"/>
        <v>#DIV/0!</v>
      </c>
      <c r="Y50" s="13" t="e">
        <f t="shared" si="17"/>
        <v>#DIV/0!</v>
      </c>
      <c r="Z50" s="13" t="e">
        <f t="shared" si="18"/>
        <v>#DIV/0!</v>
      </c>
      <c r="AA50" s="13" t="e">
        <f t="shared" si="19"/>
        <v>#DIV/0!</v>
      </c>
      <c r="AB50" s="13" t="e">
        <f t="shared" si="20"/>
        <v>#DIV/0!</v>
      </c>
      <c r="AC50" s="13" t="e">
        <f t="shared" si="21"/>
        <v>#DIV/0!</v>
      </c>
      <c r="AD50" s="13" t="e">
        <f t="shared" si="22"/>
        <v>#DIV/0!</v>
      </c>
      <c r="AE50" s="13" t="e">
        <f t="shared" si="23"/>
        <v>#DIV/0!</v>
      </c>
      <c r="AF50" s="13" t="e">
        <f t="shared" si="24"/>
        <v>#DIV/0!</v>
      </c>
      <c r="AG50" s="13" t="e">
        <f t="shared" si="25"/>
        <v>#DIV/0!</v>
      </c>
      <c r="AH50" s="13" t="e">
        <f t="shared" si="26"/>
        <v>#DIV/0!</v>
      </c>
      <c r="AI50" s="13" t="e">
        <f t="shared" si="27"/>
        <v>#DIV/0!</v>
      </c>
      <c r="AJ50" s="13" t="e">
        <f t="shared" si="28"/>
        <v>#DIV/0!</v>
      </c>
      <c r="AK50" s="13" t="e">
        <f t="shared" si="29"/>
        <v>#DIV/0!</v>
      </c>
    </row>
    <row r="51" spans="2:37" ht="18" x14ac:dyDescent="0.45">
      <c r="B51" s="21">
        <v>49</v>
      </c>
      <c r="C51" s="21">
        <v>46</v>
      </c>
      <c r="D51" s="21">
        <v>43</v>
      </c>
      <c r="E51" s="21">
        <v>41</v>
      </c>
      <c r="F51" s="21">
        <v>40</v>
      </c>
      <c r="G51" s="21">
        <v>38</v>
      </c>
      <c r="H51" s="21">
        <v>36</v>
      </c>
      <c r="I51" s="71">
        <v>34</v>
      </c>
      <c r="J51" s="21">
        <v>32</v>
      </c>
      <c r="K51" s="71">
        <v>31</v>
      </c>
      <c r="L51" s="21">
        <v>29</v>
      </c>
      <c r="M51" s="21">
        <v>27</v>
      </c>
      <c r="N51" s="21">
        <v>25</v>
      </c>
      <c r="O51" s="21">
        <v>21</v>
      </c>
      <c r="P51" s="70">
        <v>15</v>
      </c>
      <c r="Q51" s="21">
        <v>0.7</v>
      </c>
      <c r="W51" s="13" t="e">
        <f t="shared" si="15"/>
        <v>#DIV/0!</v>
      </c>
      <c r="X51" s="13" t="e">
        <f t="shared" si="16"/>
        <v>#DIV/0!</v>
      </c>
      <c r="Y51" s="13" t="e">
        <f t="shared" si="17"/>
        <v>#DIV/0!</v>
      </c>
      <c r="Z51" s="13" t="e">
        <f t="shared" si="18"/>
        <v>#DIV/0!</v>
      </c>
      <c r="AA51" s="13" t="e">
        <f t="shared" si="19"/>
        <v>#DIV/0!</v>
      </c>
      <c r="AB51" s="13" t="e">
        <f t="shared" si="20"/>
        <v>#DIV/0!</v>
      </c>
      <c r="AC51" s="13" t="e">
        <f t="shared" si="21"/>
        <v>#DIV/0!</v>
      </c>
      <c r="AD51" s="13" t="e">
        <f t="shared" si="22"/>
        <v>#DIV/0!</v>
      </c>
      <c r="AE51" s="13" t="e">
        <f t="shared" si="23"/>
        <v>#DIV/0!</v>
      </c>
      <c r="AF51" s="13" t="e">
        <f t="shared" si="24"/>
        <v>#DIV/0!</v>
      </c>
      <c r="AG51" s="13" t="e">
        <f t="shared" si="25"/>
        <v>#DIV/0!</v>
      </c>
      <c r="AH51" s="13" t="e">
        <f t="shared" si="26"/>
        <v>#DIV/0!</v>
      </c>
      <c r="AI51" s="13" t="e">
        <f t="shared" si="27"/>
        <v>#DIV/0!</v>
      </c>
      <c r="AJ51" s="13" t="e">
        <f t="shared" si="28"/>
        <v>#DIV/0!</v>
      </c>
      <c r="AK51" s="13" t="e">
        <f t="shared" si="29"/>
        <v>#DIV/0!</v>
      </c>
    </row>
    <row r="52" spans="2:37" ht="18" x14ac:dyDescent="0.45">
      <c r="B52" s="17">
        <v>48</v>
      </c>
      <c r="C52" s="17">
        <v>45</v>
      </c>
      <c r="D52" s="17">
        <v>42</v>
      </c>
      <c r="E52" s="17">
        <v>40</v>
      </c>
      <c r="F52" s="17">
        <v>39</v>
      </c>
      <c r="G52" s="17">
        <v>37</v>
      </c>
      <c r="H52" s="17">
        <v>35</v>
      </c>
      <c r="I52" s="19">
        <v>33</v>
      </c>
      <c r="J52" s="17">
        <v>31</v>
      </c>
      <c r="K52" s="19">
        <v>30</v>
      </c>
      <c r="L52" s="17">
        <v>28</v>
      </c>
      <c r="M52" s="17">
        <v>26</v>
      </c>
      <c r="N52" s="17">
        <v>24</v>
      </c>
      <c r="O52" s="17">
        <v>20</v>
      </c>
      <c r="P52" s="74">
        <v>14</v>
      </c>
      <c r="Q52" s="17">
        <v>0.69</v>
      </c>
      <c r="W52" s="13" t="e">
        <f t="shared" si="15"/>
        <v>#DIV/0!</v>
      </c>
      <c r="X52" s="13" t="e">
        <f t="shared" si="16"/>
        <v>#DIV/0!</v>
      </c>
      <c r="Y52" s="13" t="e">
        <f t="shared" si="17"/>
        <v>#DIV/0!</v>
      </c>
      <c r="Z52" s="13" t="e">
        <f t="shared" si="18"/>
        <v>#DIV/0!</v>
      </c>
      <c r="AA52" s="13" t="e">
        <f t="shared" si="19"/>
        <v>#DIV/0!</v>
      </c>
      <c r="AB52" s="13" t="e">
        <f t="shared" si="20"/>
        <v>#DIV/0!</v>
      </c>
      <c r="AC52" s="13" t="e">
        <f t="shared" si="21"/>
        <v>#DIV/0!</v>
      </c>
      <c r="AD52" s="13" t="e">
        <f t="shared" si="22"/>
        <v>#DIV/0!</v>
      </c>
      <c r="AE52" s="13" t="e">
        <f t="shared" si="23"/>
        <v>#DIV/0!</v>
      </c>
      <c r="AF52" s="13" t="e">
        <f t="shared" si="24"/>
        <v>#DIV/0!</v>
      </c>
      <c r="AG52" s="13" t="e">
        <f t="shared" si="25"/>
        <v>#DIV/0!</v>
      </c>
      <c r="AH52" s="13" t="e">
        <f t="shared" si="26"/>
        <v>#DIV/0!</v>
      </c>
      <c r="AI52" s="13" t="e">
        <f t="shared" si="27"/>
        <v>#DIV/0!</v>
      </c>
      <c r="AJ52" s="13" t="e">
        <f t="shared" si="28"/>
        <v>#DIV/0!</v>
      </c>
      <c r="AK52" s="13" t="e">
        <f t="shared" si="29"/>
        <v>#DIV/0!</v>
      </c>
    </row>
    <row r="53" spans="2:37" ht="18" x14ac:dyDescent="0.45">
      <c r="B53" s="18">
        <v>47</v>
      </c>
      <c r="C53" s="18">
        <v>44</v>
      </c>
      <c r="D53" s="18">
        <v>41</v>
      </c>
      <c r="E53" s="18">
        <v>39</v>
      </c>
      <c r="F53" s="18">
        <v>38</v>
      </c>
      <c r="G53" s="18">
        <v>36</v>
      </c>
      <c r="H53" s="18">
        <v>34</v>
      </c>
      <c r="I53" s="73">
        <v>32</v>
      </c>
      <c r="J53" s="18">
        <v>30</v>
      </c>
      <c r="K53" s="73">
        <v>29</v>
      </c>
      <c r="L53" s="18">
        <v>27</v>
      </c>
      <c r="M53" s="18">
        <v>25</v>
      </c>
      <c r="N53" s="18">
        <v>23</v>
      </c>
      <c r="O53" s="18">
        <v>19</v>
      </c>
      <c r="P53" s="75">
        <v>13</v>
      </c>
      <c r="Q53" s="18">
        <v>0.68</v>
      </c>
      <c r="W53" s="13" t="e">
        <f t="shared" si="15"/>
        <v>#DIV/0!</v>
      </c>
      <c r="X53" s="13" t="e">
        <f t="shared" si="16"/>
        <v>#DIV/0!</v>
      </c>
      <c r="Y53" s="13" t="e">
        <f t="shared" si="17"/>
        <v>#DIV/0!</v>
      </c>
      <c r="Z53" s="13" t="e">
        <f t="shared" si="18"/>
        <v>#DIV/0!</v>
      </c>
      <c r="AA53" s="13" t="e">
        <f t="shared" si="19"/>
        <v>#DIV/0!</v>
      </c>
      <c r="AB53" s="13" t="e">
        <f t="shared" si="20"/>
        <v>#DIV/0!</v>
      </c>
      <c r="AC53" s="13" t="e">
        <f t="shared" si="21"/>
        <v>#DIV/0!</v>
      </c>
      <c r="AD53" s="13" t="e">
        <f t="shared" si="22"/>
        <v>#DIV/0!</v>
      </c>
      <c r="AE53" s="13" t="e">
        <f t="shared" si="23"/>
        <v>#DIV/0!</v>
      </c>
      <c r="AF53" s="13" t="e">
        <f t="shared" si="24"/>
        <v>#DIV/0!</v>
      </c>
      <c r="AG53" s="13" t="e">
        <f t="shared" si="25"/>
        <v>#DIV/0!</v>
      </c>
      <c r="AH53" s="13" t="e">
        <f t="shared" si="26"/>
        <v>#DIV/0!</v>
      </c>
      <c r="AI53" s="13" t="e">
        <f t="shared" si="27"/>
        <v>#DIV/0!</v>
      </c>
      <c r="AJ53" s="13" t="e">
        <f t="shared" si="28"/>
        <v>#DIV/0!</v>
      </c>
      <c r="AK53" s="13" t="e">
        <f t="shared" si="29"/>
        <v>#DIV/0!</v>
      </c>
    </row>
    <row r="54" spans="2:37" ht="18" x14ac:dyDescent="0.45">
      <c r="B54" s="18">
        <v>46</v>
      </c>
      <c r="C54" s="18">
        <v>43</v>
      </c>
      <c r="D54" s="18">
        <v>40</v>
      </c>
      <c r="E54" s="18">
        <v>38</v>
      </c>
      <c r="F54" s="18">
        <v>37</v>
      </c>
      <c r="G54" s="18">
        <v>35</v>
      </c>
      <c r="H54" s="18">
        <v>33</v>
      </c>
      <c r="I54" s="73">
        <v>31</v>
      </c>
      <c r="J54" s="18">
        <v>29</v>
      </c>
      <c r="K54" s="73">
        <v>28</v>
      </c>
      <c r="L54" s="18">
        <v>26</v>
      </c>
      <c r="M54" s="18">
        <v>24</v>
      </c>
      <c r="N54" s="18">
        <v>22</v>
      </c>
      <c r="O54" s="18">
        <v>18</v>
      </c>
      <c r="P54" s="75">
        <v>12</v>
      </c>
      <c r="Q54" s="18">
        <v>0.67</v>
      </c>
      <c r="W54" s="13" t="e">
        <f t="shared" si="15"/>
        <v>#DIV/0!</v>
      </c>
      <c r="X54" s="13" t="e">
        <f t="shared" si="16"/>
        <v>#DIV/0!</v>
      </c>
      <c r="Y54" s="13" t="e">
        <f t="shared" si="17"/>
        <v>#DIV/0!</v>
      </c>
      <c r="Z54" s="13" t="e">
        <f t="shared" si="18"/>
        <v>#DIV/0!</v>
      </c>
      <c r="AA54" s="13" t="e">
        <f t="shared" si="19"/>
        <v>#DIV/0!</v>
      </c>
      <c r="AB54" s="13" t="e">
        <f t="shared" si="20"/>
        <v>#DIV/0!</v>
      </c>
      <c r="AC54" s="13" t="e">
        <f t="shared" si="21"/>
        <v>#DIV/0!</v>
      </c>
      <c r="AD54" s="13" t="e">
        <f t="shared" si="22"/>
        <v>#DIV/0!</v>
      </c>
      <c r="AE54" s="13" t="e">
        <f t="shared" si="23"/>
        <v>#DIV/0!</v>
      </c>
      <c r="AF54" s="13" t="e">
        <f t="shared" si="24"/>
        <v>#DIV/0!</v>
      </c>
      <c r="AG54" s="13" t="e">
        <f t="shared" si="25"/>
        <v>#DIV/0!</v>
      </c>
      <c r="AH54" s="13" t="e">
        <f t="shared" si="26"/>
        <v>#DIV/0!</v>
      </c>
      <c r="AI54" s="13" t="e">
        <f t="shared" si="27"/>
        <v>#DIV/0!</v>
      </c>
      <c r="AJ54" s="13" t="e">
        <f t="shared" si="28"/>
        <v>#DIV/0!</v>
      </c>
      <c r="AK54" s="13" t="e">
        <f t="shared" si="29"/>
        <v>#DIV/0!</v>
      </c>
    </row>
    <row r="55" spans="2:37" ht="18" x14ac:dyDescent="0.45">
      <c r="B55" s="18">
        <v>45</v>
      </c>
      <c r="C55" s="18">
        <v>42</v>
      </c>
      <c r="D55" s="18">
        <v>39</v>
      </c>
      <c r="E55" s="18">
        <v>37</v>
      </c>
      <c r="F55" s="18">
        <v>36</v>
      </c>
      <c r="G55" s="18">
        <v>34</v>
      </c>
      <c r="H55" s="18">
        <v>32</v>
      </c>
      <c r="I55" s="73">
        <v>30</v>
      </c>
      <c r="J55" s="18">
        <v>28</v>
      </c>
      <c r="K55" s="73">
        <v>27</v>
      </c>
      <c r="L55" s="18">
        <v>25</v>
      </c>
      <c r="M55" s="18">
        <v>23</v>
      </c>
      <c r="N55" s="18">
        <v>21</v>
      </c>
      <c r="O55" s="18">
        <v>17</v>
      </c>
      <c r="P55" s="75">
        <v>11</v>
      </c>
      <c r="Q55" s="18">
        <v>0.66</v>
      </c>
      <c r="W55" s="13" t="e">
        <f t="shared" si="15"/>
        <v>#DIV/0!</v>
      </c>
      <c r="X55" s="13" t="e">
        <f t="shared" si="16"/>
        <v>#DIV/0!</v>
      </c>
      <c r="Y55" s="13" t="e">
        <f t="shared" si="17"/>
        <v>#DIV/0!</v>
      </c>
      <c r="Z55" s="13" t="e">
        <f t="shared" si="18"/>
        <v>#DIV/0!</v>
      </c>
      <c r="AA55" s="13" t="e">
        <f t="shared" si="19"/>
        <v>#DIV/0!</v>
      </c>
      <c r="AB55" s="13" t="e">
        <f t="shared" si="20"/>
        <v>#DIV/0!</v>
      </c>
      <c r="AC55" s="13" t="e">
        <f t="shared" si="21"/>
        <v>#DIV/0!</v>
      </c>
      <c r="AD55" s="13" t="e">
        <f t="shared" si="22"/>
        <v>#DIV/0!</v>
      </c>
      <c r="AE55" s="13" t="e">
        <f t="shared" si="23"/>
        <v>#DIV/0!</v>
      </c>
      <c r="AF55" s="13" t="e">
        <f t="shared" si="24"/>
        <v>#DIV/0!</v>
      </c>
      <c r="AG55" s="13" t="e">
        <f t="shared" si="25"/>
        <v>#DIV/0!</v>
      </c>
      <c r="AH55" s="13" t="e">
        <f t="shared" si="26"/>
        <v>#DIV/0!</v>
      </c>
      <c r="AI55" s="13" t="e">
        <f t="shared" si="27"/>
        <v>#DIV/0!</v>
      </c>
      <c r="AJ55" s="13" t="e">
        <f t="shared" si="28"/>
        <v>#DIV/0!</v>
      </c>
      <c r="AK55" s="13" t="e">
        <f t="shared" si="29"/>
        <v>#DIV/0!</v>
      </c>
    </row>
    <row r="56" spans="2:37" ht="18" x14ac:dyDescent="0.45">
      <c r="B56" s="21">
        <v>44</v>
      </c>
      <c r="C56" s="21">
        <v>41</v>
      </c>
      <c r="D56" s="21">
        <v>38</v>
      </c>
      <c r="E56" s="21">
        <v>36</v>
      </c>
      <c r="F56" s="21">
        <v>35</v>
      </c>
      <c r="G56" s="21">
        <v>33</v>
      </c>
      <c r="H56" s="21">
        <v>31</v>
      </c>
      <c r="I56" s="71">
        <v>29</v>
      </c>
      <c r="J56" s="21">
        <v>27</v>
      </c>
      <c r="K56" s="71">
        <v>26</v>
      </c>
      <c r="L56" s="21">
        <v>24</v>
      </c>
      <c r="M56" s="21">
        <v>22</v>
      </c>
      <c r="N56" s="21">
        <v>20</v>
      </c>
      <c r="O56" s="21">
        <v>16</v>
      </c>
      <c r="P56" s="70">
        <v>10</v>
      </c>
      <c r="Q56" s="21">
        <v>0.65</v>
      </c>
      <c r="W56" s="13" t="e">
        <f t="shared" si="15"/>
        <v>#DIV/0!</v>
      </c>
      <c r="X56" s="13" t="e">
        <f t="shared" si="16"/>
        <v>#DIV/0!</v>
      </c>
      <c r="Y56" s="13" t="e">
        <f t="shared" si="17"/>
        <v>#DIV/0!</v>
      </c>
      <c r="Z56" s="13" t="e">
        <f t="shared" si="18"/>
        <v>#DIV/0!</v>
      </c>
      <c r="AA56" s="13" t="e">
        <f t="shared" si="19"/>
        <v>#DIV/0!</v>
      </c>
      <c r="AB56" s="13" t="e">
        <f t="shared" si="20"/>
        <v>#DIV/0!</v>
      </c>
      <c r="AC56" s="13" t="e">
        <f t="shared" si="21"/>
        <v>#DIV/0!</v>
      </c>
      <c r="AD56" s="13" t="e">
        <f t="shared" si="22"/>
        <v>#DIV/0!</v>
      </c>
      <c r="AE56" s="13" t="e">
        <f t="shared" si="23"/>
        <v>#DIV/0!</v>
      </c>
      <c r="AF56" s="13" t="e">
        <f t="shared" si="24"/>
        <v>#DIV/0!</v>
      </c>
      <c r="AG56" s="13" t="e">
        <f t="shared" si="25"/>
        <v>#DIV/0!</v>
      </c>
      <c r="AH56" s="13" t="e">
        <f t="shared" si="26"/>
        <v>#DIV/0!</v>
      </c>
      <c r="AI56" s="13" t="e">
        <f t="shared" si="27"/>
        <v>#DIV/0!</v>
      </c>
      <c r="AJ56" s="13" t="e">
        <f t="shared" si="28"/>
        <v>#DIV/0!</v>
      </c>
      <c r="AK56" s="13" t="e">
        <f t="shared" si="29"/>
        <v>#DIV/0!</v>
      </c>
    </row>
    <row r="57" spans="2:37" ht="18" x14ac:dyDescent="0.45">
      <c r="B57" s="140" t="s">
        <v>139</v>
      </c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2"/>
      <c r="Q57" s="21" t="s">
        <v>16</v>
      </c>
      <c r="W57" s="13" t="e">
        <f>IF(AND($V$5=B4,$V$4&lt;B56),0,0)</f>
        <v>#DIV/0!</v>
      </c>
      <c r="X57" s="13" t="e">
        <f>IF(AND($V$5=C4,$V$4&lt;C56),0,0)</f>
        <v>#DIV/0!</v>
      </c>
      <c r="Y57" s="13" t="e">
        <f t="shared" ref="Y57:AK57" si="30">IF(AND($V$5=D4,$V$4&lt;D56),0,0)</f>
        <v>#DIV/0!</v>
      </c>
      <c r="Z57" s="13" t="e">
        <f t="shared" si="30"/>
        <v>#DIV/0!</v>
      </c>
      <c r="AA57" s="13" t="e">
        <f>IF(AND($V$5=F4,$V$4&lt;F56),0,0)</f>
        <v>#DIV/0!</v>
      </c>
      <c r="AB57" s="13" t="e">
        <f t="shared" si="30"/>
        <v>#DIV/0!</v>
      </c>
      <c r="AC57" s="13" t="e">
        <f t="shared" si="30"/>
        <v>#DIV/0!</v>
      </c>
      <c r="AD57" s="13" t="e">
        <f t="shared" si="30"/>
        <v>#DIV/0!</v>
      </c>
      <c r="AE57" s="13" t="e">
        <f t="shared" si="30"/>
        <v>#DIV/0!</v>
      </c>
      <c r="AF57" s="13" t="e">
        <f t="shared" si="30"/>
        <v>#DIV/0!</v>
      </c>
      <c r="AG57" s="13" t="e">
        <f t="shared" si="30"/>
        <v>#DIV/0!</v>
      </c>
      <c r="AH57" s="13" t="e">
        <f t="shared" si="30"/>
        <v>#DIV/0!</v>
      </c>
      <c r="AI57" s="13" t="e">
        <f t="shared" si="30"/>
        <v>#DIV/0!</v>
      </c>
      <c r="AJ57" s="13" t="e">
        <f t="shared" si="30"/>
        <v>#DIV/0!</v>
      </c>
      <c r="AK57" s="13" t="e">
        <f t="shared" si="30"/>
        <v>#DIV/0!</v>
      </c>
    </row>
  </sheetData>
  <sheetProtection algorithmName="SHA-512" hashValue="MLSLSkdNQhGHzQxXNQYXSRWb2j63OIKdqcPwPYEplvduRxqH3agv4Ul0J24V66ZU9R1KZan1rjbyfWo02BYqFA==" saltValue="euSIck63iThA40UyDmHOuw==" spinCount="100000" sheet="1" objects="1" scenarios="1"/>
  <mergeCells count="32">
    <mergeCell ref="B57:P57"/>
    <mergeCell ref="M4:M5"/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B4:B5"/>
    <mergeCell ref="C4:C5"/>
    <mergeCell ref="D4:D5"/>
    <mergeCell ref="E4:E5"/>
    <mergeCell ref="F4:F5"/>
    <mergeCell ref="N1:N2"/>
    <mergeCell ref="O1:O2"/>
    <mergeCell ref="P1:P2"/>
    <mergeCell ref="B3:P3"/>
    <mergeCell ref="J1:J2"/>
    <mergeCell ref="K1:K2"/>
    <mergeCell ref="L1:L2"/>
    <mergeCell ref="M1:M2"/>
    <mergeCell ref="B1:B2"/>
    <mergeCell ref="C1:C2"/>
    <mergeCell ref="H1:H2"/>
    <mergeCell ref="I1:I2"/>
    <mergeCell ref="D1:D2"/>
    <mergeCell ref="E1:E2"/>
    <mergeCell ref="F1:F2"/>
    <mergeCell ref="G1:G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K54"/>
  <sheetViews>
    <sheetView rightToLeft="1" workbookViewId="0">
      <selection activeCell="H10" sqref="H10"/>
    </sheetView>
  </sheetViews>
  <sheetFormatPr defaultColWidth="9.125" defaultRowHeight="14.25" x14ac:dyDescent="0.2"/>
  <cols>
    <col min="1" max="14" width="9.125" style="13"/>
    <col min="15" max="15" width="9.125" style="37"/>
    <col min="16" max="16" width="9.125" style="13"/>
    <col min="17" max="17" width="19.25" style="13" bestFit="1" customWidth="1"/>
    <col min="18" max="19" width="9.125" style="13"/>
    <col min="20" max="21" width="0" style="13" hidden="1" customWidth="1"/>
    <col min="22" max="22" width="7.25" style="13" bestFit="1" customWidth="1"/>
    <col min="23" max="36" width="4.375" style="13" customWidth="1"/>
    <col min="37" max="37" width="9.125" style="13"/>
    <col min="38" max="16384" width="9.125" style="1"/>
  </cols>
  <sheetData>
    <row r="1" spans="1:37" s="2" customFormat="1" ht="18" thickBot="1" x14ac:dyDescent="0.45">
      <c r="A1" s="24"/>
      <c r="B1" s="25" t="s">
        <v>29</v>
      </c>
      <c r="C1" s="25" t="s">
        <v>28</v>
      </c>
      <c r="D1" s="25" t="s">
        <v>27</v>
      </c>
      <c r="E1" s="25" t="s">
        <v>26</v>
      </c>
      <c r="F1" s="25" t="s">
        <v>25</v>
      </c>
      <c r="G1" s="25" t="s">
        <v>24</v>
      </c>
      <c r="H1" s="25" t="s">
        <v>23</v>
      </c>
      <c r="I1" s="26" t="s">
        <v>22</v>
      </c>
      <c r="J1" s="24"/>
      <c r="K1" s="24"/>
      <c r="L1" s="24"/>
      <c r="M1" s="24"/>
      <c r="N1" s="24"/>
      <c r="O1" s="27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</row>
    <row r="2" spans="1:37" ht="15" thickBot="1" x14ac:dyDescent="0.25">
      <c r="B2" s="84" t="s">
        <v>17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6"/>
      <c r="Q2" s="87" t="s">
        <v>18</v>
      </c>
      <c r="R2" s="28"/>
      <c r="S2" s="29" t="e">
        <f>پردازش!N7</f>
        <v>#DIV/0!</v>
      </c>
      <c r="V2" s="30" t="e">
        <f>-1*S2</f>
        <v>#DIV/0!</v>
      </c>
    </row>
    <row r="3" spans="1:37" ht="18.75" thickBot="1" x14ac:dyDescent="0.5">
      <c r="B3" s="21">
        <v>67</v>
      </c>
      <c r="C3" s="21">
        <v>43</v>
      </c>
      <c r="D3" s="21">
        <v>30</v>
      </c>
      <c r="E3" s="21">
        <v>23</v>
      </c>
      <c r="F3" s="21">
        <v>18</v>
      </c>
      <c r="G3" s="21">
        <v>15</v>
      </c>
      <c r="H3" s="21">
        <v>12</v>
      </c>
      <c r="I3" s="31">
        <v>10</v>
      </c>
      <c r="J3" s="21">
        <v>9</v>
      </c>
      <c r="K3" s="21">
        <v>8</v>
      </c>
      <c r="L3" s="21">
        <v>7</v>
      </c>
      <c r="M3" s="21">
        <v>6</v>
      </c>
      <c r="N3" s="21">
        <v>5</v>
      </c>
      <c r="O3" s="32">
        <v>4</v>
      </c>
      <c r="P3" s="21">
        <v>3</v>
      </c>
      <c r="Q3" s="88"/>
      <c r="R3" s="28" t="s">
        <v>30</v>
      </c>
      <c r="S3" s="33">
        <f>پردازش!N6</f>
        <v>0</v>
      </c>
    </row>
    <row r="4" spans="1:37" ht="18" x14ac:dyDescent="0.45">
      <c r="B4" s="17">
        <v>2.56</v>
      </c>
      <c r="C4" s="17">
        <v>2.5099999999999998</v>
      </c>
      <c r="D4" s="17">
        <v>2.48</v>
      </c>
      <c r="E4" s="17">
        <v>2.44</v>
      </c>
      <c r="F4" s="17">
        <v>2.39</v>
      </c>
      <c r="G4" s="17">
        <v>2.34</v>
      </c>
      <c r="H4" s="17">
        <v>2.2799999999999998</v>
      </c>
      <c r="I4" s="17">
        <v>2.2000000000000002</v>
      </c>
      <c r="J4" s="17">
        <v>2.13</v>
      </c>
      <c r="K4" s="17">
        <v>2.0699999999999998</v>
      </c>
      <c r="L4" s="17">
        <v>1.99</v>
      </c>
      <c r="M4" s="17">
        <v>1.88</v>
      </c>
      <c r="N4" s="17">
        <v>1.72</v>
      </c>
      <c r="O4" s="34">
        <v>1.49</v>
      </c>
      <c r="P4" s="17">
        <v>1.1599999999999999</v>
      </c>
      <c r="Q4" s="17">
        <v>100</v>
      </c>
      <c r="S4" s="13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3">
        <v>67</v>
      </c>
      <c r="W4" s="13">
        <v>43</v>
      </c>
      <c r="X4" s="13">
        <v>30</v>
      </c>
      <c r="Y4" s="13">
        <v>23</v>
      </c>
      <c r="Z4" s="13">
        <v>18</v>
      </c>
      <c r="AA4" s="13">
        <v>15</v>
      </c>
      <c r="AB4" s="13">
        <v>12</v>
      </c>
      <c r="AC4" s="13">
        <v>10</v>
      </c>
      <c r="AD4" s="13">
        <v>9</v>
      </c>
      <c r="AE4" s="13">
        <v>8</v>
      </c>
      <c r="AF4" s="13">
        <v>7</v>
      </c>
      <c r="AG4" s="13">
        <v>6</v>
      </c>
      <c r="AH4" s="13">
        <v>5</v>
      </c>
      <c r="AI4" s="13">
        <v>4</v>
      </c>
      <c r="AJ4" s="13">
        <v>3</v>
      </c>
    </row>
    <row r="5" spans="1:37" ht="18" x14ac:dyDescent="0.45">
      <c r="B5" s="18">
        <v>2.16</v>
      </c>
      <c r="C5" s="18">
        <v>2.14</v>
      </c>
      <c r="D5" s="18">
        <v>2.12</v>
      </c>
      <c r="E5" s="18">
        <v>2.09</v>
      </c>
      <c r="F5" s="18">
        <v>2.0699999999999998</v>
      </c>
      <c r="G5" s="18">
        <v>2.04</v>
      </c>
      <c r="H5" s="18">
        <v>2.0099999999999998</v>
      </c>
      <c r="I5" s="18">
        <v>1.96</v>
      </c>
      <c r="J5" s="18">
        <v>1.91</v>
      </c>
      <c r="K5" s="18">
        <v>1.88</v>
      </c>
      <c r="L5" s="18">
        <v>1.82</v>
      </c>
      <c r="M5" s="18">
        <v>1.75</v>
      </c>
      <c r="N5" s="18">
        <v>1.64</v>
      </c>
      <c r="O5" s="35">
        <v>1.46</v>
      </c>
      <c r="P5" s="18" t="s">
        <v>7</v>
      </c>
      <c r="Q5" s="18">
        <v>99</v>
      </c>
      <c r="S5" s="36" t="e">
        <f>SUM(V5:AJ5)</f>
        <v>#DIV/0!</v>
      </c>
      <c r="V5" s="13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3" t="e">
        <f t="shared" si="0"/>
        <v>#DIV/0!</v>
      </c>
      <c r="X5" s="13" t="e">
        <f t="shared" si="0"/>
        <v>#DIV/0!</v>
      </c>
      <c r="Y5" s="13" t="e">
        <f t="shared" si="0"/>
        <v>#DIV/0!</v>
      </c>
      <c r="Z5" s="13" t="e">
        <f t="shared" si="0"/>
        <v>#DIV/0!</v>
      </c>
      <c r="AA5" s="13" t="e">
        <f t="shared" si="0"/>
        <v>#DIV/0!</v>
      </c>
      <c r="AB5" s="13" t="e">
        <f t="shared" si="0"/>
        <v>#DIV/0!</v>
      </c>
      <c r="AC5" s="13" t="e">
        <f t="shared" si="0"/>
        <v>#DIV/0!</v>
      </c>
      <c r="AD5" s="13" t="e">
        <f t="shared" si="0"/>
        <v>#DIV/0!</v>
      </c>
      <c r="AE5" s="13" t="e">
        <f t="shared" si="0"/>
        <v>#DIV/0!</v>
      </c>
      <c r="AF5" s="13" t="e">
        <f t="shared" si="0"/>
        <v>#DIV/0!</v>
      </c>
      <c r="AG5" s="13" t="e">
        <f t="shared" si="0"/>
        <v>#DIV/0!</v>
      </c>
      <c r="AH5" s="13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3" t="e">
        <f t="shared" si="0"/>
        <v>#DIV/0!</v>
      </c>
      <c r="AJ5" s="13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18">
        <v>1.95</v>
      </c>
      <c r="C6" s="18">
        <v>1.94</v>
      </c>
      <c r="D6" s="18">
        <v>1.93</v>
      </c>
      <c r="E6" s="18">
        <v>1.91</v>
      </c>
      <c r="F6" s="18">
        <v>1.89</v>
      </c>
      <c r="G6" s="18">
        <v>1.87</v>
      </c>
      <c r="H6" s="18">
        <v>1.84</v>
      </c>
      <c r="I6" s="18">
        <v>1.81</v>
      </c>
      <c r="J6" s="18">
        <v>1.78</v>
      </c>
      <c r="K6" s="18">
        <v>1.75</v>
      </c>
      <c r="L6" s="18">
        <v>1.72</v>
      </c>
      <c r="M6" s="18">
        <v>1.66</v>
      </c>
      <c r="N6" s="18">
        <v>1.58</v>
      </c>
      <c r="O6" s="35">
        <v>1.43</v>
      </c>
      <c r="P6" s="18" t="s">
        <v>7</v>
      </c>
      <c r="Q6" s="18">
        <v>98</v>
      </c>
      <c r="S6" s="36" t="e">
        <f>SUM(V6:AJ6)</f>
        <v>#DIV/0!</v>
      </c>
      <c r="V6" s="13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3" t="e">
        <f t="shared" si="1"/>
        <v>#DIV/0!</v>
      </c>
      <c r="X6" s="13" t="e">
        <f t="shared" si="1"/>
        <v>#DIV/0!</v>
      </c>
      <c r="Y6" s="13" t="e">
        <f t="shared" si="1"/>
        <v>#DIV/0!</v>
      </c>
      <c r="Z6" s="13" t="e">
        <f t="shared" si="1"/>
        <v>#DIV/0!</v>
      </c>
      <c r="AA6" s="13" t="e">
        <f t="shared" si="1"/>
        <v>#DIV/0!</v>
      </c>
      <c r="AB6" s="13" t="e">
        <f t="shared" si="1"/>
        <v>#DIV/0!</v>
      </c>
      <c r="AC6" s="13" t="e">
        <f t="shared" si="1"/>
        <v>#DIV/0!</v>
      </c>
      <c r="AD6" s="13" t="e">
        <f t="shared" si="1"/>
        <v>#DIV/0!</v>
      </c>
      <c r="AE6" s="13" t="e">
        <f t="shared" si="1"/>
        <v>#DIV/0!</v>
      </c>
      <c r="AF6" s="13" t="e">
        <f t="shared" si="1"/>
        <v>#DIV/0!</v>
      </c>
      <c r="AG6" s="13" t="e">
        <f t="shared" si="1"/>
        <v>#DIV/0!</v>
      </c>
      <c r="AH6" s="13" t="e">
        <f t="shared" si="1"/>
        <v>#DIV/0!</v>
      </c>
      <c r="AI6" s="13" t="e">
        <f t="shared" si="1"/>
        <v>#DIV/0!</v>
      </c>
      <c r="AJ6" s="13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8">
        <v>1.81</v>
      </c>
      <c r="C7" s="18">
        <v>1.8</v>
      </c>
      <c r="D7" s="18">
        <v>1.79</v>
      </c>
      <c r="E7" s="18">
        <v>1.78</v>
      </c>
      <c r="F7" s="18">
        <v>1.76</v>
      </c>
      <c r="G7" s="18">
        <v>1.75</v>
      </c>
      <c r="H7" s="18">
        <v>1.73</v>
      </c>
      <c r="I7" s="18">
        <v>1.71</v>
      </c>
      <c r="J7" s="18">
        <v>1.68</v>
      </c>
      <c r="K7" s="18">
        <v>1.66</v>
      </c>
      <c r="L7" s="18">
        <v>1.63</v>
      </c>
      <c r="M7" s="18">
        <v>1.59</v>
      </c>
      <c r="N7" s="18">
        <v>1.52</v>
      </c>
      <c r="O7" s="35">
        <v>1.4</v>
      </c>
      <c r="P7" s="18">
        <v>1.1499999999999999</v>
      </c>
      <c r="Q7" s="18">
        <v>97</v>
      </c>
    </row>
    <row r="8" spans="1:37" ht="18" x14ac:dyDescent="0.45">
      <c r="B8" s="18">
        <v>1.7</v>
      </c>
      <c r="C8" s="18">
        <v>1.69</v>
      </c>
      <c r="D8" s="18">
        <v>1.68</v>
      </c>
      <c r="E8" s="18">
        <v>1.67</v>
      </c>
      <c r="F8" s="18">
        <v>1.66</v>
      </c>
      <c r="G8" s="18">
        <v>1.65</v>
      </c>
      <c r="H8" s="18">
        <v>1.64</v>
      </c>
      <c r="I8" s="18">
        <v>1.62</v>
      </c>
      <c r="J8" s="18">
        <v>1.6</v>
      </c>
      <c r="K8" s="18">
        <v>1.58</v>
      </c>
      <c r="L8" s="18">
        <v>1.56</v>
      </c>
      <c r="M8" s="18">
        <v>1.52</v>
      </c>
      <c r="N8" s="18">
        <v>1.47</v>
      </c>
      <c r="O8" s="35">
        <v>1.37</v>
      </c>
      <c r="P8" s="18" t="s">
        <v>7</v>
      </c>
      <c r="Q8" s="18">
        <v>96</v>
      </c>
    </row>
    <row r="9" spans="1:37" ht="18" x14ac:dyDescent="0.45">
      <c r="B9" s="18">
        <v>1.6</v>
      </c>
      <c r="C9" s="18">
        <v>1.59</v>
      </c>
      <c r="D9" s="18">
        <v>1.59</v>
      </c>
      <c r="E9" s="18">
        <v>1.58</v>
      </c>
      <c r="F9" s="18">
        <v>1.57</v>
      </c>
      <c r="G9" s="18">
        <v>1.56</v>
      </c>
      <c r="H9" s="18">
        <v>1.55</v>
      </c>
      <c r="I9" s="18">
        <v>1.54</v>
      </c>
      <c r="J9" s="18">
        <v>1.52</v>
      </c>
      <c r="K9" s="18">
        <v>1.51</v>
      </c>
      <c r="L9" s="18">
        <v>1.49</v>
      </c>
      <c r="M9" s="18">
        <v>1.47</v>
      </c>
      <c r="N9" s="18">
        <v>1.42</v>
      </c>
      <c r="O9" s="35">
        <v>1.34</v>
      </c>
      <c r="P9" s="18">
        <v>1.1399999999999999</v>
      </c>
      <c r="Q9" s="18">
        <v>95</v>
      </c>
    </row>
    <row r="10" spans="1:37" ht="18" x14ac:dyDescent="0.45">
      <c r="B10" s="17">
        <v>1.52</v>
      </c>
      <c r="C10" s="17">
        <v>1.51</v>
      </c>
      <c r="D10" s="17">
        <v>1.51</v>
      </c>
      <c r="E10" s="17">
        <v>1.5</v>
      </c>
      <c r="F10" s="17">
        <v>1.5</v>
      </c>
      <c r="G10" s="17">
        <v>1.49</v>
      </c>
      <c r="H10" s="17">
        <v>1.48</v>
      </c>
      <c r="I10" s="19">
        <v>1.47</v>
      </c>
      <c r="J10" s="17">
        <v>1.46</v>
      </c>
      <c r="K10" s="19">
        <v>1.45</v>
      </c>
      <c r="L10" s="17">
        <v>1.43</v>
      </c>
      <c r="M10" s="17">
        <v>1.41</v>
      </c>
      <c r="N10" s="17">
        <v>1.38</v>
      </c>
      <c r="O10" s="34">
        <v>1.31</v>
      </c>
      <c r="P10" s="17" t="s">
        <v>7</v>
      </c>
      <c r="Q10" s="17">
        <v>94</v>
      </c>
    </row>
    <row r="11" spans="1:37" ht="18" x14ac:dyDescent="0.45">
      <c r="B11" s="18">
        <v>1.44</v>
      </c>
      <c r="C11" s="18">
        <v>1.44</v>
      </c>
      <c r="D11" s="18">
        <v>1.44</v>
      </c>
      <c r="E11" s="18">
        <v>1.43</v>
      </c>
      <c r="F11" s="18">
        <v>1.43</v>
      </c>
      <c r="G11" s="18">
        <v>1.42</v>
      </c>
      <c r="H11" s="18">
        <v>1.41</v>
      </c>
      <c r="I11" s="20">
        <v>1.41</v>
      </c>
      <c r="J11" s="18">
        <v>1.4</v>
      </c>
      <c r="K11" s="20">
        <v>1.39</v>
      </c>
      <c r="L11" s="18">
        <v>1.38</v>
      </c>
      <c r="M11" s="18">
        <v>1.36</v>
      </c>
      <c r="N11" s="18">
        <v>1.33</v>
      </c>
      <c r="O11" s="35">
        <v>1.28</v>
      </c>
      <c r="P11" s="18">
        <v>1.1299999999999999</v>
      </c>
      <c r="Q11" s="18">
        <v>93</v>
      </c>
    </row>
    <row r="12" spans="1:37" ht="18" x14ac:dyDescent="0.45">
      <c r="B12" s="18">
        <v>1.38</v>
      </c>
      <c r="C12" s="18">
        <v>1.37</v>
      </c>
      <c r="D12" s="18">
        <v>1.37</v>
      </c>
      <c r="E12" s="18">
        <v>1.37</v>
      </c>
      <c r="F12" s="18">
        <v>1.36</v>
      </c>
      <c r="G12" s="18">
        <v>1.36</v>
      </c>
      <c r="H12" s="18">
        <v>1.35</v>
      </c>
      <c r="I12" s="20">
        <v>1.35</v>
      </c>
      <c r="J12" s="18">
        <v>1.34</v>
      </c>
      <c r="K12" s="20">
        <v>1.33</v>
      </c>
      <c r="L12" s="18">
        <v>1.33</v>
      </c>
      <c r="M12" s="18">
        <v>1.31</v>
      </c>
      <c r="N12" s="18">
        <v>1.29</v>
      </c>
      <c r="O12" s="35">
        <v>1.25</v>
      </c>
      <c r="P12" s="18">
        <v>1.1200000000000001</v>
      </c>
      <c r="Q12" s="18">
        <v>92</v>
      </c>
    </row>
    <row r="13" spans="1:37" ht="18" x14ac:dyDescent="0.45">
      <c r="B13" s="18">
        <v>1.31</v>
      </c>
      <c r="C13" s="18">
        <v>1.31</v>
      </c>
      <c r="D13" s="18">
        <v>1.31</v>
      </c>
      <c r="E13" s="18">
        <v>1.31</v>
      </c>
      <c r="F13" s="18">
        <v>1.3</v>
      </c>
      <c r="G13" s="18">
        <v>1.3</v>
      </c>
      <c r="H13" s="18">
        <v>1.3</v>
      </c>
      <c r="I13" s="20">
        <v>1.29</v>
      </c>
      <c r="J13" s="18">
        <v>1.29</v>
      </c>
      <c r="K13" s="20">
        <v>1.28</v>
      </c>
      <c r="L13" s="18">
        <v>1.28</v>
      </c>
      <c r="M13" s="18">
        <v>1.27</v>
      </c>
      <c r="N13" s="18">
        <v>1.25</v>
      </c>
      <c r="O13" s="35">
        <v>1.22</v>
      </c>
      <c r="P13" s="18">
        <v>1.1100000000000001</v>
      </c>
      <c r="Q13" s="18">
        <v>91</v>
      </c>
    </row>
    <row r="14" spans="1:37" ht="18" x14ac:dyDescent="0.45">
      <c r="B14" s="21">
        <v>1.26</v>
      </c>
      <c r="C14" s="21">
        <v>1.26</v>
      </c>
      <c r="D14" s="21">
        <v>1.25</v>
      </c>
      <c r="E14" s="21">
        <v>1.25</v>
      </c>
      <c r="F14" s="21">
        <v>1.25</v>
      </c>
      <c r="G14" s="21">
        <v>1.25</v>
      </c>
      <c r="H14" s="21">
        <v>1.25</v>
      </c>
      <c r="I14" s="23">
        <v>1.24</v>
      </c>
      <c r="J14" s="21">
        <v>1.24</v>
      </c>
      <c r="K14" s="23">
        <v>1.24</v>
      </c>
      <c r="L14" s="21">
        <v>1.23</v>
      </c>
      <c r="M14" s="21">
        <v>1.23</v>
      </c>
      <c r="N14" s="21">
        <v>1.21</v>
      </c>
      <c r="O14" s="32">
        <v>1.19</v>
      </c>
      <c r="P14" s="21">
        <v>1.1000000000000001</v>
      </c>
      <c r="Q14" s="21">
        <v>90</v>
      </c>
    </row>
    <row r="15" spans="1:37" ht="18" x14ac:dyDescent="0.45">
      <c r="B15" s="17">
        <v>1.2</v>
      </c>
      <c r="C15" s="17">
        <v>1.2</v>
      </c>
      <c r="D15" s="17">
        <v>1.2</v>
      </c>
      <c r="E15" s="17">
        <v>1.2</v>
      </c>
      <c r="F15" s="17">
        <v>1.2</v>
      </c>
      <c r="G15" s="17">
        <v>1.2</v>
      </c>
      <c r="H15" s="17">
        <v>1.2</v>
      </c>
      <c r="I15" s="19">
        <v>1.19</v>
      </c>
      <c r="J15" s="17">
        <v>1.19</v>
      </c>
      <c r="K15" s="19">
        <v>1.19</v>
      </c>
      <c r="L15" s="17">
        <v>1.19</v>
      </c>
      <c r="M15" s="17">
        <v>1.18</v>
      </c>
      <c r="N15" s="17">
        <v>1.18</v>
      </c>
      <c r="O15" s="34">
        <v>1.1599999999999999</v>
      </c>
      <c r="P15" s="17">
        <v>1.0900000000000001</v>
      </c>
      <c r="Q15" s="17">
        <v>89</v>
      </c>
    </row>
    <row r="16" spans="1:37" ht="18" x14ac:dyDescent="0.45">
      <c r="B16" s="18">
        <v>1.1499999999999999</v>
      </c>
      <c r="C16" s="18">
        <v>1.1499999999999999</v>
      </c>
      <c r="D16" s="18">
        <v>1.1499999999999999</v>
      </c>
      <c r="E16" s="18">
        <v>1.1499999999999999</v>
      </c>
      <c r="F16" s="18">
        <v>1.1499999999999999</v>
      </c>
      <c r="G16" s="18">
        <v>1.1499999999999999</v>
      </c>
      <c r="H16" s="18">
        <v>1.1499999999999999</v>
      </c>
      <c r="I16" s="20">
        <v>1.1499999999999999</v>
      </c>
      <c r="J16" s="18">
        <v>1.1499999999999999</v>
      </c>
      <c r="K16" s="20">
        <v>1.1499999999999999</v>
      </c>
      <c r="L16" s="18">
        <v>1.1499999999999999</v>
      </c>
      <c r="M16" s="18">
        <v>1.1399999999999999</v>
      </c>
      <c r="N16" s="18">
        <v>1.1399999999999999</v>
      </c>
      <c r="O16" s="35">
        <v>1.1299999999999999</v>
      </c>
      <c r="P16" s="18">
        <v>1.07</v>
      </c>
      <c r="Q16" s="18">
        <v>88</v>
      </c>
    </row>
    <row r="17" spans="2:17" ht="18" x14ac:dyDescent="0.45">
      <c r="B17" s="18">
        <v>1.1100000000000001</v>
      </c>
      <c r="C17" s="18">
        <v>1.1100000000000001</v>
      </c>
      <c r="D17" s="18">
        <v>1.1100000000000001</v>
      </c>
      <c r="E17" s="18">
        <v>1.1100000000000001</v>
      </c>
      <c r="F17" s="18">
        <v>1.1100000000000001</v>
      </c>
      <c r="G17" s="18">
        <v>1.1100000000000001</v>
      </c>
      <c r="H17" s="18">
        <v>1.1100000000000001</v>
      </c>
      <c r="I17" s="20">
        <v>1.1000000000000001</v>
      </c>
      <c r="J17" s="18">
        <v>1.1000000000000001</v>
      </c>
      <c r="K17" s="20">
        <v>1.1000000000000001</v>
      </c>
      <c r="L17" s="18">
        <v>1.1000000000000001</v>
      </c>
      <c r="M17" s="18">
        <v>1.1000000000000001</v>
      </c>
      <c r="N17" s="18">
        <v>1.1000000000000001</v>
      </c>
      <c r="O17" s="35">
        <v>1.1000000000000001</v>
      </c>
      <c r="P17" s="18">
        <v>1.06</v>
      </c>
      <c r="Q17" s="18">
        <v>87</v>
      </c>
    </row>
    <row r="18" spans="2:17" ht="18" x14ac:dyDescent="0.45">
      <c r="B18" s="18">
        <v>1.06</v>
      </c>
      <c r="C18" s="18">
        <v>1.06</v>
      </c>
      <c r="D18" s="18">
        <v>1.06</v>
      </c>
      <c r="E18" s="18">
        <v>1.06</v>
      </c>
      <c r="F18" s="18">
        <v>1.06</v>
      </c>
      <c r="G18" s="18">
        <v>1.06</v>
      </c>
      <c r="H18" s="18">
        <v>1.06</v>
      </c>
      <c r="I18" s="20">
        <v>1.06</v>
      </c>
      <c r="J18" s="18">
        <v>1.06</v>
      </c>
      <c r="K18" s="20">
        <v>1.06</v>
      </c>
      <c r="L18" s="18">
        <v>1.07</v>
      </c>
      <c r="M18" s="18">
        <v>1.07</v>
      </c>
      <c r="N18" s="18">
        <v>1.07</v>
      </c>
      <c r="O18" s="35">
        <v>1.07</v>
      </c>
      <c r="P18" s="18">
        <v>1.04</v>
      </c>
      <c r="Q18" s="18">
        <v>86</v>
      </c>
    </row>
    <row r="19" spans="2:17" ht="18" x14ac:dyDescent="0.45">
      <c r="B19" s="21">
        <v>1.02</v>
      </c>
      <c r="C19" s="21">
        <v>1.02</v>
      </c>
      <c r="D19" s="21">
        <v>1.02</v>
      </c>
      <c r="E19" s="21">
        <v>1.02</v>
      </c>
      <c r="F19" s="21">
        <v>1.02</v>
      </c>
      <c r="G19" s="21">
        <v>1.02</v>
      </c>
      <c r="H19" s="21">
        <v>1.02</v>
      </c>
      <c r="I19" s="23">
        <v>1.02</v>
      </c>
      <c r="J19" s="21">
        <v>1.02</v>
      </c>
      <c r="K19" s="23">
        <v>1.03</v>
      </c>
      <c r="L19" s="21">
        <v>1.03</v>
      </c>
      <c r="M19" s="21">
        <v>1.03</v>
      </c>
      <c r="N19" s="21">
        <v>1.03</v>
      </c>
      <c r="O19" s="32">
        <v>1.04</v>
      </c>
      <c r="P19" s="21">
        <v>1.03</v>
      </c>
      <c r="Q19" s="21">
        <v>85</v>
      </c>
    </row>
    <row r="20" spans="2:17" ht="18" x14ac:dyDescent="0.45">
      <c r="B20" s="17">
        <v>0.98</v>
      </c>
      <c r="C20" s="17">
        <v>0.98</v>
      </c>
      <c r="D20" s="17">
        <v>0.98</v>
      </c>
      <c r="E20" s="17">
        <v>0.98</v>
      </c>
      <c r="F20" s="17">
        <v>0.98</v>
      </c>
      <c r="G20" s="17">
        <v>0.98</v>
      </c>
      <c r="H20" s="17">
        <v>0.98</v>
      </c>
      <c r="I20" s="19">
        <v>0.98</v>
      </c>
      <c r="J20" s="17">
        <v>0.99</v>
      </c>
      <c r="K20" s="19">
        <v>0.99</v>
      </c>
      <c r="L20" s="17">
        <v>0.99</v>
      </c>
      <c r="M20" s="17">
        <v>0.99</v>
      </c>
      <c r="N20" s="17">
        <v>1</v>
      </c>
      <c r="O20" s="34">
        <v>1.01</v>
      </c>
      <c r="P20" s="17">
        <v>1.01</v>
      </c>
      <c r="Q20" s="17">
        <v>84</v>
      </c>
    </row>
    <row r="21" spans="2:17" ht="18" x14ac:dyDescent="0.45">
      <c r="B21" s="18">
        <v>0.94</v>
      </c>
      <c r="C21" s="18">
        <v>0.94</v>
      </c>
      <c r="D21" s="18">
        <v>0.94</v>
      </c>
      <c r="E21" s="18">
        <v>0.94</v>
      </c>
      <c r="F21" s="18">
        <v>0.94</v>
      </c>
      <c r="G21" s="18">
        <v>0.94</v>
      </c>
      <c r="H21" s="18">
        <v>0.94</v>
      </c>
      <c r="I21" s="20">
        <v>0.95</v>
      </c>
      <c r="J21" s="18">
        <v>0.95</v>
      </c>
      <c r="K21" s="20">
        <v>0.95</v>
      </c>
      <c r="L21" s="18">
        <v>0.95</v>
      </c>
      <c r="M21" s="18">
        <v>0.96</v>
      </c>
      <c r="N21" s="18">
        <v>0.97</v>
      </c>
      <c r="O21" s="35">
        <v>0.98</v>
      </c>
      <c r="P21" s="18">
        <v>0.99</v>
      </c>
      <c r="Q21" s="18">
        <v>83</v>
      </c>
    </row>
    <row r="22" spans="2:17" ht="18" x14ac:dyDescent="0.45">
      <c r="B22" s="18">
        <v>0.9</v>
      </c>
      <c r="C22" s="18">
        <v>0.9</v>
      </c>
      <c r="D22" s="18">
        <v>0.9</v>
      </c>
      <c r="E22" s="18">
        <v>0.9</v>
      </c>
      <c r="F22" s="18">
        <v>0.9</v>
      </c>
      <c r="G22" s="18">
        <v>0.91</v>
      </c>
      <c r="H22" s="18">
        <v>0.91</v>
      </c>
      <c r="I22" s="20">
        <v>0.91</v>
      </c>
      <c r="J22" s="18">
        <v>0.91</v>
      </c>
      <c r="K22" s="20">
        <v>0.92</v>
      </c>
      <c r="L22" s="18">
        <v>0.92</v>
      </c>
      <c r="M22" s="18">
        <v>0.92</v>
      </c>
      <c r="N22" s="18">
        <v>0.93</v>
      </c>
      <c r="O22" s="35">
        <v>0.95</v>
      </c>
      <c r="P22" s="18">
        <v>0.97</v>
      </c>
      <c r="Q22" s="18">
        <v>82</v>
      </c>
    </row>
    <row r="23" spans="2:17" ht="18" x14ac:dyDescent="0.45">
      <c r="B23" s="18">
        <v>0.87</v>
      </c>
      <c r="C23" s="18">
        <v>0.87</v>
      </c>
      <c r="D23" s="18">
        <v>0.87</v>
      </c>
      <c r="E23" s="18">
        <v>0.87</v>
      </c>
      <c r="F23" s="18">
        <v>0.87</v>
      </c>
      <c r="G23" s="18">
        <v>0.87</v>
      </c>
      <c r="H23" s="18">
        <v>0.87</v>
      </c>
      <c r="I23" s="20">
        <v>0.87</v>
      </c>
      <c r="J23" s="18">
        <v>0.88</v>
      </c>
      <c r="K23" s="20">
        <v>0.88</v>
      </c>
      <c r="L23" s="18">
        <v>0.88</v>
      </c>
      <c r="M23" s="18">
        <v>0.89</v>
      </c>
      <c r="N23" s="18">
        <v>0.9</v>
      </c>
      <c r="O23" s="35">
        <v>0.92</v>
      </c>
      <c r="P23" s="18">
        <v>0.95</v>
      </c>
      <c r="Q23" s="18">
        <v>81</v>
      </c>
    </row>
    <row r="24" spans="2:17" ht="18" x14ac:dyDescent="0.45">
      <c r="B24" s="21">
        <v>0.83</v>
      </c>
      <c r="C24" s="21">
        <v>0.83</v>
      </c>
      <c r="D24" s="21">
        <v>0.83</v>
      </c>
      <c r="E24" s="21">
        <v>0.83</v>
      </c>
      <c r="F24" s="21">
        <v>0.83</v>
      </c>
      <c r="G24" s="21">
        <v>0.83</v>
      </c>
      <c r="H24" s="21">
        <v>0.84</v>
      </c>
      <c r="I24" s="23">
        <v>0.84</v>
      </c>
      <c r="J24" s="21">
        <v>0.84</v>
      </c>
      <c r="K24" s="23">
        <v>0.85</v>
      </c>
      <c r="L24" s="21">
        <v>0.85</v>
      </c>
      <c r="M24" s="21">
        <v>0.86</v>
      </c>
      <c r="N24" s="21">
        <v>0.87</v>
      </c>
      <c r="O24" s="32">
        <v>0.89</v>
      </c>
      <c r="P24" s="21">
        <v>0.93</v>
      </c>
      <c r="Q24" s="21">
        <v>80</v>
      </c>
    </row>
    <row r="25" spans="2:17" ht="18" x14ac:dyDescent="0.45">
      <c r="B25" s="17">
        <v>0.79</v>
      </c>
      <c r="C25" s="17">
        <v>0.8</v>
      </c>
      <c r="D25" s="17">
        <v>0.8</v>
      </c>
      <c r="E25" s="17">
        <v>0.8</v>
      </c>
      <c r="F25" s="17">
        <v>0.8</v>
      </c>
      <c r="G25" s="17">
        <v>0.8</v>
      </c>
      <c r="H25" s="17">
        <v>0.8</v>
      </c>
      <c r="I25" s="19">
        <v>0.81</v>
      </c>
      <c r="J25" s="17">
        <v>0.81</v>
      </c>
      <c r="K25" s="19">
        <v>0.81</v>
      </c>
      <c r="L25" s="17">
        <v>0.82</v>
      </c>
      <c r="M25" s="17">
        <v>0.82</v>
      </c>
      <c r="N25" s="17">
        <v>0.84</v>
      </c>
      <c r="O25" s="34">
        <v>0.86</v>
      </c>
      <c r="P25" s="17">
        <v>0.91</v>
      </c>
      <c r="Q25" s="17">
        <v>79</v>
      </c>
    </row>
    <row r="26" spans="2:17" ht="18" x14ac:dyDescent="0.45">
      <c r="B26" s="18">
        <v>0.76</v>
      </c>
      <c r="C26" s="18">
        <v>0.76</v>
      </c>
      <c r="D26" s="18">
        <v>0.76</v>
      </c>
      <c r="E26" s="18">
        <v>0.76</v>
      </c>
      <c r="F26" s="18">
        <v>0.76</v>
      </c>
      <c r="G26" s="18">
        <v>0.77</v>
      </c>
      <c r="H26" s="18">
        <v>0.77</v>
      </c>
      <c r="I26" s="20">
        <v>0.77</v>
      </c>
      <c r="J26" s="18">
        <v>0.78</v>
      </c>
      <c r="K26" s="20">
        <v>0.78</v>
      </c>
      <c r="L26" s="18">
        <v>0.79</v>
      </c>
      <c r="M26" s="18">
        <v>0.79</v>
      </c>
      <c r="N26" s="18">
        <v>0.81</v>
      </c>
      <c r="O26" s="35">
        <v>0.83</v>
      </c>
      <c r="P26" s="18">
        <v>0.88</v>
      </c>
      <c r="Q26" s="18">
        <v>78</v>
      </c>
    </row>
    <row r="27" spans="2:17" ht="18" x14ac:dyDescent="0.45">
      <c r="B27" s="18">
        <v>0.73</v>
      </c>
      <c r="C27" s="18">
        <v>0.73</v>
      </c>
      <c r="D27" s="18">
        <v>0.73</v>
      </c>
      <c r="E27" s="18">
        <v>0.73</v>
      </c>
      <c r="F27" s="18">
        <v>0.73</v>
      </c>
      <c r="G27" s="18">
        <v>0.73</v>
      </c>
      <c r="H27" s="18">
        <v>0.74</v>
      </c>
      <c r="I27" s="20">
        <v>0.74</v>
      </c>
      <c r="J27" s="18">
        <v>0.74</v>
      </c>
      <c r="K27" s="20">
        <v>0.75</v>
      </c>
      <c r="L27" s="18">
        <v>0.75</v>
      </c>
      <c r="M27" s="18">
        <v>0.76</v>
      </c>
      <c r="N27" s="18">
        <v>0.77</v>
      </c>
      <c r="O27" s="35">
        <v>0.8</v>
      </c>
      <c r="P27" s="18">
        <v>0.86</v>
      </c>
      <c r="Q27" s="18">
        <v>77</v>
      </c>
    </row>
    <row r="28" spans="2:17" ht="18" x14ac:dyDescent="0.45">
      <c r="B28" s="18">
        <v>0.7</v>
      </c>
      <c r="C28" s="18">
        <v>0.7</v>
      </c>
      <c r="D28" s="18">
        <v>0.7</v>
      </c>
      <c r="E28" s="18">
        <v>0.7</v>
      </c>
      <c r="F28" s="18">
        <v>0.7</v>
      </c>
      <c r="G28" s="18">
        <v>0.7</v>
      </c>
      <c r="H28" s="18">
        <v>0.7</v>
      </c>
      <c r="I28" s="20">
        <v>0.71</v>
      </c>
      <c r="J28" s="18">
        <v>0.71</v>
      </c>
      <c r="K28" s="20">
        <v>0.72</v>
      </c>
      <c r="L28" s="18">
        <v>0.72</v>
      </c>
      <c r="M28" s="18">
        <v>0.73</v>
      </c>
      <c r="N28" s="18">
        <v>0.74</v>
      </c>
      <c r="O28" s="35">
        <v>0.77</v>
      </c>
      <c r="P28" s="18">
        <v>0.83</v>
      </c>
      <c r="Q28" s="18">
        <v>76</v>
      </c>
    </row>
    <row r="29" spans="2:17" ht="18" x14ac:dyDescent="0.45">
      <c r="B29" s="21">
        <v>0.66</v>
      </c>
      <c r="C29" s="21">
        <v>0.67</v>
      </c>
      <c r="D29" s="21">
        <v>0.67</v>
      </c>
      <c r="E29" s="21">
        <v>0.67</v>
      </c>
      <c r="F29" s="21">
        <v>0.67</v>
      </c>
      <c r="G29" s="21">
        <v>0.67</v>
      </c>
      <c r="H29" s="21">
        <v>0.67</v>
      </c>
      <c r="I29" s="23">
        <v>0.68</v>
      </c>
      <c r="J29" s="21">
        <v>0.68</v>
      </c>
      <c r="K29" s="23">
        <v>0.69</v>
      </c>
      <c r="L29" s="21">
        <v>0.69</v>
      </c>
      <c r="M29" s="21">
        <v>0.7</v>
      </c>
      <c r="N29" s="21">
        <v>0.71</v>
      </c>
      <c r="O29" s="32">
        <v>0.74</v>
      </c>
      <c r="P29" s="21">
        <v>0.81</v>
      </c>
      <c r="Q29" s="21">
        <v>75</v>
      </c>
    </row>
    <row r="30" spans="2:17" ht="18" x14ac:dyDescent="0.45">
      <c r="B30" s="17">
        <v>0.63</v>
      </c>
      <c r="C30" s="17">
        <v>0.64</v>
      </c>
      <c r="D30" s="17">
        <v>0.64</v>
      </c>
      <c r="E30" s="17">
        <v>0.64</v>
      </c>
      <c r="F30" s="17">
        <v>0.64</v>
      </c>
      <c r="G30" s="17">
        <v>0.64</v>
      </c>
      <c r="H30" s="17">
        <v>0.64</v>
      </c>
      <c r="I30" s="19">
        <v>0.65</v>
      </c>
      <c r="J30" s="17">
        <v>0.65</v>
      </c>
      <c r="K30" s="19">
        <v>0.65</v>
      </c>
      <c r="L30" s="17">
        <v>0.67</v>
      </c>
      <c r="M30" s="17">
        <v>0.67</v>
      </c>
      <c r="N30" s="17">
        <v>0.68</v>
      </c>
      <c r="O30" s="34">
        <v>0.71</v>
      </c>
      <c r="P30" s="17">
        <v>0.78</v>
      </c>
      <c r="Q30" s="17">
        <v>74</v>
      </c>
    </row>
    <row r="31" spans="2:17" ht="18" x14ac:dyDescent="0.45">
      <c r="B31" s="18">
        <v>0.6</v>
      </c>
      <c r="C31" s="18">
        <v>0.61</v>
      </c>
      <c r="D31" s="18">
        <v>0.61</v>
      </c>
      <c r="E31" s="18">
        <v>0.61</v>
      </c>
      <c r="F31" s="18">
        <v>0.61</v>
      </c>
      <c r="G31" s="18">
        <v>0.61</v>
      </c>
      <c r="H31" s="18">
        <v>0.61</v>
      </c>
      <c r="I31" s="20">
        <v>0.62</v>
      </c>
      <c r="J31" s="18">
        <v>0.62</v>
      </c>
      <c r="K31" s="20">
        <v>0.62</v>
      </c>
      <c r="L31" s="18">
        <v>0.63</v>
      </c>
      <c r="M31" s="18">
        <v>0.64</v>
      </c>
      <c r="N31" s="18">
        <v>0.65</v>
      </c>
      <c r="O31" s="35">
        <v>0.68</v>
      </c>
      <c r="P31" s="18">
        <v>0.75</v>
      </c>
      <c r="Q31" s="18">
        <v>73</v>
      </c>
    </row>
    <row r="32" spans="2:17" ht="18" x14ac:dyDescent="0.45">
      <c r="B32" s="18">
        <v>0.56999999999999995</v>
      </c>
      <c r="C32" s="18">
        <v>0.57999999999999996</v>
      </c>
      <c r="D32" s="18">
        <v>0.57999999999999996</v>
      </c>
      <c r="E32" s="18">
        <v>0.57999999999999996</v>
      </c>
      <c r="F32" s="18">
        <v>0.57999999999999996</v>
      </c>
      <c r="G32" s="18">
        <v>0.57999999999999996</v>
      </c>
      <c r="H32" s="18">
        <v>0.57999999999999996</v>
      </c>
      <c r="I32" s="20">
        <v>0.59</v>
      </c>
      <c r="J32" s="18">
        <v>0.59</v>
      </c>
      <c r="K32" s="20">
        <v>0.59</v>
      </c>
      <c r="L32" s="18">
        <v>0.6</v>
      </c>
      <c r="M32" s="18">
        <v>0.61</v>
      </c>
      <c r="N32" s="18">
        <v>0.62</v>
      </c>
      <c r="O32" s="35">
        <v>0.65</v>
      </c>
      <c r="P32" s="18">
        <v>0.73</v>
      </c>
      <c r="Q32" s="18">
        <v>72</v>
      </c>
    </row>
    <row r="33" spans="2:17" ht="18" x14ac:dyDescent="0.45">
      <c r="B33" s="18">
        <v>0.54</v>
      </c>
      <c r="C33" s="18">
        <v>0.55000000000000004</v>
      </c>
      <c r="D33" s="18">
        <v>0.55000000000000004</v>
      </c>
      <c r="E33" s="18">
        <v>0.55000000000000004</v>
      </c>
      <c r="F33" s="18">
        <v>0.55000000000000004</v>
      </c>
      <c r="G33" s="18">
        <v>0.55000000000000004</v>
      </c>
      <c r="H33" s="18">
        <v>0.55000000000000004</v>
      </c>
      <c r="I33" s="20">
        <v>0.56000000000000005</v>
      </c>
      <c r="J33" s="18">
        <v>0.56000000000000005</v>
      </c>
      <c r="K33" s="20">
        <v>0.56999999999999995</v>
      </c>
      <c r="L33" s="18">
        <v>0.56999999999999995</v>
      </c>
      <c r="M33" s="18">
        <v>0.57999999999999996</v>
      </c>
      <c r="N33" s="18">
        <v>0.59</v>
      </c>
      <c r="O33" s="35">
        <v>0.62</v>
      </c>
      <c r="P33" s="18">
        <v>0.7</v>
      </c>
      <c r="Q33" s="18">
        <v>71</v>
      </c>
    </row>
    <row r="34" spans="2:17" ht="18" x14ac:dyDescent="0.45">
      <c r="B34" s="21">
        <v>0.52</v>
      </c>
      <c r="C34" s="21">
        <v>0.52</v>
      </c>
      <c r="D34" s="21">
        <v>0.52</v>
      </c>
      <c r="E34" s="21">
        <v>0.52</v>
      </c>
      <c r="F34" s="21">
        <v>0.52</v>
      </c>
      <c r="G34" s="21">
        <v>0.52</v>
      </c>
      <c r="H34" s="21">
        <v>0.52</v>
      </c>
      <c r="I34" s="23">
        <v>0.53</v>
      </c>
      <c r="J34" s="21">
        <v>0.53</v>
      </c>
      <c r="K34" s="23">
        <v>0.54</v>
      </c>
      <c r="L34" s="21">
        <v>0.54</v>
      </c>
      <c r="M34" s="21">
        <v>0.55000000000000004</v>
      </c>
      <c r="N34" s="21">
        <v>0.56000000000000005</v>
      </c>
      <c r="O34" s="32">
        <v>0.59</v>
      </c>
      <c r="P34" s="21">
        <v>0.67</v>
      </c>
      <c r="Q34" s="21">
        <v>70</v>
      </c>
    </row>
    <row r="35" spans="2:17" ht="18" x14ac:dyDescent="0.45">
      <c r="B35" s="17">
        <v>0.49</v>
      </c>
      <c r="C35" s="17">
        <v>0.49</v>
      </c>
      <c r="D35" s="17">
        <v>0.49</v>
      </c>
      <c r="E35" s="17">
        <v>0.49</v>
      </c>
      <c r="F35" s="17">
        <v>0.49</v>
      </c>
      <c r="G35" s="17">
        <v>0.49</v>
      </c>
      <c r="H35" s="17">
        <v>0.5</v>
      </c>
      <c r="I35" s="19">
        <v>0.5</v>
      </c>
      <c r="J35" s="17">
        <v>0.5</v>
      </c>
      <c r="K35" s="19">
        <v>0.51</v>
      </c>
      <c r="L35" s="17">
        <v>0.51</v>
      </c>
      <c r="M35" s="17">
        <v>0.52</v>
      </c>
      <c r="N35" s="17">
        <v>0.53</v>
      </c>
      <c r="O35" s="34">
        <v>0.56000000000000005</v>
      </c>
      <c r="P35" s="17">
        <v>0.64</v>
      </c>
      <c r="Q35" s="17">
        <v>69</v>
      </c>
    </row>
    <row r="36" spans="2:17" ht="18" x14ac:dyDescent="0.45">
      <c r="B36" s="18">
        <v>0.46</v>
      </c>
      <c r="C36" s="18">
        <v>0.46</v>
      </c>
      <c r="D36" s="18">
        <v>0.46</v>
      </c>
      <c r="E36" s="18">
        <v>0.46</v>
      </c>
      <c r="F36" s="18">
        <v>0.46</v>
      </c>
      <c r="G36" s="18">
        <v>0.47</v>
      </c>
      <c r="H36" s="18">
        <v>0.47</v>
      </c>
      <c r="I36" s="20">
        <v>0.47</v>
      </c>
      <c r="J36" s="18">
        <v>0.48</v>
      </c>
      <c r="K36" s="20">
        <v>0.48</v>
      </c>
      <c r="L36" s="18">
        <v>0.48</v>
      </c>
      <c r="M36" s="18">
        <v>0.49</v>
      </c>
      <c r="N36" s="18">
        <v>0.5</v>
      </c>
      <c r="O36" s="35">
        <v>0.53</v>
      </c>
      <c r="P36" s="18">
        <v>0.61</v>
      </c>
      <c r="Q36" s="18">
        <v>68</v>
      </c>
    </row>
    <row r="37" spans="2:17" ht="18" x14ac:dyDescent="0.45">
      <c r="B37" s="18">
        <v>0.43</v>
      </c>
      <c r="C37" s="18">
        <v>0.43</v>
      </c>
      <c r="D37" s="18">
        <v>0.43</v>
      </c>
      <c r="E37" s="18">
        <v>0.43</v>
      </c>
      <c r="F37" s="18">
        <v>0.44</v>
      </c>
      <c r="G37" s="18">
        <v>0.44</v>
      </c>
      <c r="H37" s="18">
        <v>0.44</v>
      </c>
      <c r="I37" s="20">
        <v>0.44</v>
      </c>
      <c r="J37" s="18">
        <v>0.45</v>
      </c>
      <c r="K37" s="20">
        <v>0.45</v>
      </c>
      <c r="L37" s="18">
        <v>0.45</v>
      </c>
      <c r="M37" s="18">
        <v>0.46</v>
      </c>
      <c r="N37" s="18">
        <v>0.47</v>
      </c>
      <c r="O37" s="35">
        <v>0.5</v>
      </c>
      <c r="P37" s="18">
        <v>0.57999999999999996</v>
      </c>
      <c r="Q37" s="18">
        <v>67</v>
      </c>
    </row>
    <row r="38" spans="2:17" ht="18" x14ac:dyDescent="0.45">
      <c r="B38" s="18">
        <v>0.4</v>
      </c>
      <c r="C38" s="18">
        <v>0.41</v>
      </c>
      <c r="D38" s="18">
        <v>0.41</v>
      </c>
      <c r="E38" s="18">
        <v>0.41</v>
      </c>
      <c r="F38" s="18">
        <v>0.41</v>
      </c>
      <c r="G38" s="18">
        <v>0.41</v>
      </c>
      <c r="H38" s="18">
        <v>0.41</v>
      </c>
      <c r="I38" s="20">
        <v>0.42</v>
      </c>
      <c r="J38" s="18">
        <v>0.42</v>
      </c>
      <c r="K38" s="20">
        <v>0.42</v>
      </c>
      <c r="L38" s="18">
        <v>0.43</v>
      </c>
      <c r="M38" s="18">
        <v>0.43</v>
      </c>
      <c r="N38" s="18">
        <v>0.45</v>
      </c>
      <c r="O38" s="35">
        <v>0.47</v>
      </c>
      <c r="P38" s="18">
        <v>0.55000000000000004</v>
      </c>
      <c r="Q38" s="18">
        <v>66</v>
      </c>
    </row>
    <row r="39" spans="2:17" ht="18" x14ac:dyDescent="0.45">
      <c r="B39" s="21">
        <v>0.38</v>
      </c>
      <c r="C39" s="21">
        <v>0.38</v>
      </c>
      <c r="D39" s="21">
        <v>0.38</v>
      </c>
      <c r="E39" s="21">
        <v>0.38</v>
      </c>
      <c r="F39" s="21">
        <v>0.38</v>
      </c>
      <c r="G39" s="21">
        <v>0.38</v>
      </c>
      <c r="H39" s="21">
        <v>0.38</v>
      </c>
      <c r="I39" s="23">
        <v>0.39</v>
      </c>
      <c r="J39" s="21">
        <v>0.39</v>
      </c>
      <c r="K39" s="23">
        <v>0.39</v>
      </c>
      <c r="L39" s="21">
        <v>0.4</v>
      </c>
      <c r="M39" s="21">
        <v>0.4</v>
      </c>
      <c r="N39" s="21">
        <v>0.42</v>
      </c>
      <c r="O39" s="32">
        <v>0.44</v>
      </c>
      <c r="P39" s="21">
        <v>0.51</v>
      </c>
      <c r="Q39" s="21">
        <v>65</v>
      </c>
    </row>
    <row r="40" spans="2:17" ht="18" x14ac:dyDescent="0.45">
      <c r="B40" s="17">
        <v>0.35</v>
      </c>
      <c r="C40" s="17">
        <v>0.35</v>
      </c>
      <c r="D40" s="17">
        <v>0.35</v>
      </c>
      <c r="E40" s="17">
        <v>0.35</v>
      </c>
      <c r="F40" s="17">
        <v>0.35</v>
      </c>
      <c r="G40" s="17">
        <v>0.36</v>
      </c>
      <c r="H40" s="17">
        <v>0.36</v>
      </c>
      <c r="I40" s="19">
        <v>0.36</v>
      </c>
      <c r="J40" s="17">
        <v>0.36</v>
      </c>
      <c r="K40" s="19">
        <v>0.37</v>
      </c>
      <c r="L40" s="17">
        <v>0.37</v>
      </c>
      <c r="M40" s="17">
        <v>0.38</v>
      </c>
      <c r="N40" s="17">
        <v>0.39</v>
      </c>
      <c r="O40" s="34">
        <v>0.41</v>
      </c>
      <c r="P40" s="17">
        <v>0.48</v>
      </c>
      <c r="Q40" s="17">
        <v>64</v>
      </c>
    </row>
    <row r="41" spans="2:17" ht="18" x14ac:dyDescent="0.45">
      <c r="B41" s="18">
        <v>0.32</v>
      </c>
      <c r="C41" s="18">
        <v>0.33</v>
      </c>
      <c r="D41" s="18">
        <v>0.33</v>
      </c>
      <c r="E41" s="18">
        <v>0.33</v>
      </c>
      <c r="F41" s="18">
        <v>0.33</v>
      </c>
      <c r="G41" s="18">
        <v>0.33</v>
      </c>
      <c r="H41" s="18">
        <v>0.33</v>
      </c>
      <c r="I41" s="20">
        <v>0.33</v>
      </c>
      <c r="J41" s="18">
        <v>0.34</v>
      </c>
      <c r="K41" s="20">
        <v>0.34</v>
      </c>
      <c r="L41" s="18">
        <v>0.34</v>
      </c>
      <c r="M41" s="18">
        <v>0.35</v>
      </c>
      <c r="N41" s="18">
        <v>0.36</v>
      </c>
      <c r="O41" s="35">
        <v>0.38</v>
      </c>
      <c r="P41" s="18">
        <v>0.45</v>
      </c>
      <c r="Q41" s="18">
        <v>63</v>
      </c>
    </row>
    <row r="42" spans="2:17" ht="18" x14ac:dyDescent="0.45">
      <c r="B42" s="18">
        <v>0.3</v>
      </c>
      <c r="C42" s="18">
        <v>0.3</v>
      </c>
      <c r="D42" s="18">
        <v>0.3</v>
      </c>
      <c r="E42" s="18">
        <v>0.3</v>
      </c>
      <c r="F42" s="18">
        <v>0.3</v>
      </c>
      <c r="G42" s="18">
        <v>0.3</v>
      </c>
      <c r="H42" s="18">
        <v>0.3</v>
      </c>
      <c r="I42" s="20">
        <v>0.31</v>
      </c>
      <c r="J42" s="18">
        <v>0.31</v>
      </c>
      <c r="K42" s="20">
        <v>0.31</v>
      </c>
      <c r="L42" s="18">
        <v>0.32</v>
      </c>
      <c r="M42" s="18">
        <v>0.32</v>
      </c>
      <c r="N42" s="18">
        <v>0.33</v>
      </c>
      <c r="O42" s="35">
        <v>0.35</v>
      </c>
      <c r="P42" s="18">
        <v>0.41</v>
      </c>
      <c r="Q42" s="18">
        <v>62</v>
      </c>
    </row>
    <row r="43" spans="2:17" ht="18" x14ac:dyDescent="0.45">
      <c r="B43" s="18">
        <v>0.28000000000000003</v>
      </c>
      <c r="C43" s="18">
        <v>0.28000000000000003</v>
      </c>
      <c r="D43" s="18">
        <v>0.28000000000000003</v>
      </c>
      <c r="E43" s="18">
        <v>0.28000000000000003</v>
      </c>
      <c r="F43" s="18">
        <v>0.28000000000000003</v>
      </c>
      <c r="G43" s="18">
        <v>0.28000000000000003</v>
      </c>
      <c r="H43" s="18">
        <v>0.28000000000000003</v>
      </c>
      <c r="I43" s="20">
        <v>0.28000000000000003</v>
      </c>
      <c r="J43" s="18">
        <v>0.28000000000000003</v>
      </c>
      <c r="K43" s="20">
        <v>0.28000000000000003</v>
      </c>
      <c r="L43" s="18">
        <v>0.28999999999999998</v>
      </c>
      <c r="M43" s="18">
        <v>0.3</v>
      </c>
      <c r="N43" s="18">
        <v>0.3</v>
      </c>
      <c r="O43" s="35">
        <v>0.3</v>
      </c>
      <c r="P43" s="18">
        <v>0.38</v>
      </c>
      <c r="Q43" s="18">
        <v>61</v>
      </c>
    </row>
    <row r="44" spans="2:17" ht="18" x14ac:dyDescent="0.45">
      <c r="B44" s="21">
        <v>0.25</v>
      </c>
      <c r="C44" s="21">
        <v>0.25</v>
      </c>
      <c r="D44" s="21">
        <v>0.25</v>
      </c>
      <c r="E44" s="21">
        <v>0.25</v>
      </c>
      <c r="F44" s="21">
        <v>0.25</v>
      </c>
      <c r="G44" s="21">
        <v>0.25</v>
      </c>
      <c r="H44" s="21">
        <v>0.25</v>
      </c>
      <c r="I44" s="23">
        <v>0.25</v>
      </c>
      <c r="J44" s="21">
        <v>0.25</v>
      </c>
      <c r="K44" s="23">
        <v>0.25</v>
      </c>
      <c r="L44" s="21">
        <v>0.25</v>
      </c>
      <c r="M44" s="21">
        <v>0.25</v>
      </c>
      <c r="N44" s="21">
        <v>0.28000000000000003</v>
      </c>
      <c r="O44" s="32">
        <v>0.28000000000000003</v>
      </c>
      <c r="P44" s="21">
        <v>0.34</v>
      </c>
      <c r="Q44" s="21">
        <v>60</v>
      </c>
    </row>
    <row r="45" spans="2:17" ht="18" x14ac:dyDescent="0.45">
      <c r="B45" s="17">
        <v>0.23</v>
      </c>
      <c r="C45" s="17">
        <v>0.23</v>
      </c>
      <c r="D45" s="17">
        <v>0.23</v>
      </c>
      <c r="E45" s="17">
        <v>0.23</v>
      </c>
      <c r="F45" s="17">
        <v>0.23</v>
      </c>
      <c r="G45" s="17">
        <v>0.23</v>
      </c>
      <c r="H45" s="17">
        <v>0.23</v>
      </c>
      <c r="I45" s="19">
        <v>0.23</v>
      </c>
      <c r="J45" s="17">
        <v>0.23</v>
      </c>
      <c r="K45" s="19">
        <v>0.23</v>
      </c>
      <c r="L45" s="17">
        <v>0.23</v>
      </c>
      <c r="M45" s="17">
        <v>0.23</v>
      </c>
      <c r="N45" s="17">
        <v>0.25</v>
      </c>
      <c r="O45" s="34">
        <v>0.27</v>
      </c>
      <c r="P45" s="17">
        <v>0.31</v>
      </c>
      <c r="Q45" s="17">
        <v>59</v>
      </c>
    </row>
    <row r="46" spans="2:17" ht="18" x14ac:dyDescent="0.45">
      <c r="B46" s="18">
        <v>0.2</v>
      </c>
      <c r="C46" s="18">
        <v>0.2</v>
      </c>
      <c r="D46" s="18">
        <v>0.2</v>
      </c>
      <c r="E46" s="18">
        <v>0.2</v>
      </c>
      <c r="F46" s="18">
        <v>0.2</v>
      </c>
      <c r="G46" s="18">
        <v>0.2</v>
      </c>
      <c r="H46" s="18">
        <v>0.2</v>
      </c>
      <c r="I46" s="20">
        <v>0.2</v>
      </c>
      <c r="J46" s="18">
        <v>0.2</v>
      </c>
      <c r="K46" s="20">
        <v>0.2</v>
      </c>
      <c r="L46" s="18">
        <v>0.2</v>
      </c>
      <c r="M46" s="18">
        <v>0.2</v>
      </c>
      <c r="N46" s="18">
        <v>0.23</v>
      </c>
      <c r="O46" s="35">
        <v>0.25</v>
      </c>
      <c r="P46" s="18">
        <v>0.3</v>
      </c>
      <c r="Q46" s="18">
        <v>58</v>
      </c>
    </row>
    <row r="47" spans="2:17" ht="18" x14ac:dyDescent="0.45">
      <c r="B47" s="18">
        <v>0.18</v>
      </c>
      <c r="C47" s="18">
        <v>0.18</v>
      </c>
      <c r="D47" s="18">
        <v>0.18</v>
      </c>
      <c r="E47" s="18">
        <v>0.18</v>
      </c>
      <c r="F47" s="18">
        <v>0.18</v>
      </c>
      <c r="G47" s="18">
        <v>0.18</v>
      </c>
      <c r="H47" s="18">
        <v>0.18</v>
      </c>
      <c r="I47" s="20">
        <v>0.18</v>
      </c>
      <c r="J47" s="18">
        <v>0.18</v>
      </c>
      <c r="K47" s="20">
        <v>0.18</v>
      </c>
      <c r="L47" s="18">
        <v>0.18</v>
      </c>
      <c r="M47" s="18">
        <v>0.18</v>
      </c>
      <c r="N47" s="18">
        <v>0.18</v>
      </c>
      <c r="O47" s="35">
        <v>0.2</v>
      </c>
      <c r="P47" s="18">
        <v>0.25</v>
      </c>
      <c r="Q47" s="18">
        <v>57</v>
      </c>
    </row>
    <row r="48" spans="2:17" ht="18" x14ac:dyDescent="0.45">
      <c r="B48" s="18">
        <v>0.15</v>
      </c>
      <c r="C48" s="18">
        <v>0.15</v>
      </c>
      <c r="D48" s="18">
        <v>0.15</v>
      </c>
      <c r="E48" s="18">
        <v>0.15</v>
      </c>
      <c r="F48" s="18">
        <v>0.15</v>
      </c>
      <c r="G48" s="18">
        <v>0.15</v>
      </c>
      <c r="H48" s="18">
        <v>0.15</v>
      </c>
      <c r="I48" s="20">
        <v>0.15</v>
      </c>
      <c r="J48" s="18">
        <v>0.15</v>
      </c>
      <c r="K48" s="20">
        <v>0.15</v>
      </c>
      <c r="L48" s="18">
        <v>0.15</v>
      </c>
      <c r="M48" s="18">
        <v>0.15</v>
      </c>
      <c r="N48" s="18">
        <v>0.16</v>
      </c>
      <c r="O48" s="35">
        <v>0.18</v>
      </c>
      <c r="P48" s="18">
        <v>0.2</v>
      </c>
      <c r="Q48" s="18">
        <v>56</v>
      </c>
    </row>
    <row r="49" spans="2:17" ht="18" x14ac:dyDescent="0.45">
      <c r="B49" s="21">
        <v>0.13</v>
      </c>
      <c r="C49" s="21">
        <v>0.13</v>
      </c>
      <c r="D49" s="21">
        <v>0.13</v>
      </c>
      <c r="E49" s="21">
        <v>0.13</v>
      </c>
      <c r="F49" s="21">
        <v>0.13</v>
      </c>
      <c r="G49" s="21">
        <v>0.13</v>
      </c>
      <c r="H49" s="21">
        <v>0.13</v>
      </c>
      <c r="I49" s="23">
        <v>0.13</v>
      </c>
      <c r="J49" s="21">
        <v>0.13</v>
      </c>
      <c r="K49" s="23">
        <v>0.13</v>
      </c>
      <c r="L49" s="21">
        <v>0.13</v>
      </c>
      <c r="M49" s="21">
        <v>0.13</v>
      </c>
      <c r="N49" s="21">
        <v>0.13</v>
      </c>
      <c r="O49" s="32">
        <v>0.15</v>
      </c>
      <c r="P49" s="21">
        <v>0.18</v>
      </c>
      <c r="Q49" s="21">
        <v>55</v>
      </c>
    </row>
    <row r="50" spans="2:17" ht="18" x14ac:dyDescent="0.45">
      <c r="B50" s="17">
        <v>0.1</v>
      </c>
      <c r="C50" s="17">
        <v>0.1</v>
      </c>
      <c r="D50" s="17">
        <v>0.1</v>
      </c>
      <c r="E50" s="17">
        <v>0.1</v>
      </c>
      <c r="F50" s="17">
        <v>0.1</v>
      </c>
      <c r="G50" s="17">
        <v>0.1</v>
      </c>
      <c r="H50" s="17">
        <v>0.1</v>
      </c>
      <c r="I50" s="19">
        <v>0.1</v>
      </c>
      <c r="J50" s="17">
        <v>0.1</v>
      </c>
      <c r="K50" s="19">
        <v>0.1</v>
      </c>
      <c r="L50" s="17">
        <v>0.1</v>
      </c>
      <c r="M50" s="17">
        <v>0.1</v>
      </c>
      <c r="N50" s="17">
        <v>0.1</v>
      </c>
      <c r="O50" s="34">
        <v>0.13</v>
      </c>
      <c r="P50" s="17">
        <v>0.15</v>
      </c>
      <c r="Q50" s="17">
        <v>54</v>
      </c>
    </row>
    <row r="51" spans="2:17" ht="18" x14ac:dyDescent="0.45">
      <c r="B51" s="18">
        <v>0.08</v>
      </c>
      <c r="C51" s="18">
        <v>0.08</v>
      </c>
      <c r="D51" s="18">
        <v>0.08</v>
      </c>
      <c r="E51" s="18">
        <v>0.08</v>
      </c>
      <c r="F51" s="18">
        <v>0.08</v>
      </c>
      <c r="G51" s="18">
        <v>0.08</v>
      </c>
      <c r="H51" s="18">
        <v>0.08</v>
      </c>
      <c r="I51" s="20">
        <v>0.08</v>
      </c>
      <c r="J51" s="18">
        <v>0.08</v>
      </c>
      <c r="K51" s="20">
        <v>0.08</v>
      </c>
      <c r="L51" s="18">
        <v>0.08</v>
      </c>
      <c r="M51" s="18">
        <v>0.08</v>
      </c>
      <c r="N51" s="18">
        <v>0.08</v>
      </c>
      <c r="O51" s="35">
        <v>0.1</v>
      </c>
      <c r="P51" s="18">
        <v>0.1</v>
      </c>
      <c r="Q51" s="18">
        <v>53</v>
      </c>
    </row>
    <row r="52" spans="2:17" ht="18" x14ac:dyDescent="0.45">
      <c r="B52" s="18">
        <v>0.05</v>
      </c>
      <c r="C52" s="18">
        <v>0.05</v>
      </c>
      <c r="D52" s="18">
        <v>0.05</v>
      </c>
      <c r="E52" s="18">
        <v>0.05</v>
      </c>
      <c r="F52" s="18">
        <v>0.05</v>
      </c>
      <c r="G52" s="18">
        <v>0.05</v>
      </c>
      <c r="H52" s="18">
        <v>0.05</v>
      </c>
      <c r="I52" s="20">
        <v>0.05</v>
      </c>
      <c r="J52" s="18">
        <v>0.05</v>
      </c>
      <c r="K52" s="20">
        <v>0.05</v>
      </c>
      <c r="L52" s="18">
        <v>0.05</v>
      </c>
      <c r="M52" s="18">
        <v>0.05</v>
      </c>
      <c r="N52" s="18">
        <v>0.05</v>
      </c>
      <c r="O52" s="35">
        <v>0.05</v>
      </c>
      <c r="P52" s="18">
        <v>0.08</v>
      </c>
      <c r="Q52" s="18">
        <v>52</v>
      </c>
    </row>
    <row r="53" spans="2:17" ht="18" x14ac:dyDescent="0.45">
      <c r="B53" s="18">
        <v>0.03</v>
      </c>
      <c r="C53" s="18">
        <v>0.03</v>
      </c>
      <c r="D53" s="18">
        <v>0.03</v>
      </c>
      <c r="E53" s="18">
        <v>0.03</v>
      </c>
      <c r="F53" s="18">
        <v>0.03</v>
      </c>
      <c r="G53" s="18">
        <v>0.03</v>
      </c>
      <c r="H53" s="18">
        <v>0.03</v>
      </c>
      <c r="I53" s="20">
        <v>0.03</v>
      </c>
      <c r="J53" s="18">
        <v>0.03</v>
      </c>
      <c r="K53" s="20">
        <v>0.03</v>
      </c>
      <c r="L53" s="18">
        <v>0.03</v>
      </c>
      <c r="M53" s="18">
        <v>0.03</v>
      </c>
      <c r="N53" s="18">
        <v>0.03</v>
      </c>
      <c r="O53" s="35">
        <v>0.03</v>
      </c>
      <c r="P53" s="18">
        <v>0.05</v>
      </c>
      <c r="Q53" s="18">
        <v>51</v>
      </c>
    </row>
    <row r="54" spans="2:17" ht="18" x14ac:dyDescent="0.45">
      <c r="B54" s="21">
        <v>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3">
        <v>0</v>
      </c>
      <c r="J54" s="21">
        <v>0</v>
      </c>
      <c r="K54" s="23">
        <v>0</v>
      </c>
      <c r="L54" s="21">
        <v>0</v>
      </c>
      <c r="M54" s="21">
        <v>0</v>
      </c>
      <c r="N54" s="21">
        <v>0</v>
      </c>
      <c r="O54" s="32">
        <v>0</v>
      </c>
      <c r="P54" s="21">
        <v>0</v>
      </c>
      <c r="Q54" s="21">
        <v>50</v>
      </c>
    </row>
  </sheetData>
  <sheetProtection algorithmName="SHA-512" hashValue="1MYFg57xGoY47UhZO7WqxIWxAMs/xMYxO1mZ1UvtvrNwzbmgg12Sgns3a22lm55uICOU7Stcamy6c9Q09M+xkA==" saltValue="fOZWExT69+IlvL+AzJPcj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L57"/>
  <sheetViews>
    <sheetView rightToLeft="1" zoomScaleNormal="100" workbookViewId="0">
      <selection activeCell="T9" sqref="T9"/>
    </sheetView>
  </sheetViews>
  <sheetFormatPr defaultColWidth="9.125" defaultRowHeight="14.25" x14ac:dyDescent="0.2"/>
  <cols>
    <col min="1" max="1" width="9.125" style="13"/>
    <col min="2" max="2" width="6" style="13" bestFit="1" customWidth="1"/>
    <col min="3" max="9" width="6.875" style="13" bestFit="1" customWidth="1"/>
    <col min="10" max="10" width="6" style="13" customWidth="1"/>
    <col min="11" max="11" width="5.25" style="13" customWidth="1"/>
    <col min="12" max="13" width="6" style="13" customWidth="1"/>
    <col min="14" max="14" width="5.625" style="13" customWidth="1"/>
    <col min="15" max="16" width="5.875" style="13" customWidth="1"/>
    <col min="17" max="17" width="10.5" style="13" bestFit="1" customWidth="1"/>
    <col min="18" max="18" width="5" style="13" customWidth="1"/>
    <col min="19" max="19" width="3.875" style="13" customWidth="1"/>
    <col min="20" max="20" width="3" style="13" customWidth="1"/>
    <col min="21" max="21" width="3.375" style="13" customWidth="1"/>
    <col min="22" max="22" width="5.75" style="13" customWidth="1"/>
    <col min="23" max="38" width="9.125" style="13"/>
    <col min="39" max="16384" width="9.125" style="1"/>
  </cols>
  <sheetData>
    <row r="1" spans="2:37" x14ac:dyDescent="0.2">
      <c r="B1" s="139" t="s">
        <v>14</v>
      </c>
      <c r="C1" s="139" t="s">
        <v>13</v>
      </c>
      <c r="D1" s="139" t="s">
        <v>12</v>
      </c>
      <c r="E1" s="139" t="s">
        <v>11</v>
      </c>
      <c r="F1" s="139" t="s">
        <v>10</v>
      </c>
      <c r="G1" s="139" t="s">
        <v>9</v>
      </c>
      <c r="H1" s="139" t="s">
        <v>15</v>
      </c>
      <c r="I1" s="139" t="s">
        <v>8</v>
      </c>
      <c r="J1" s="139" t="s">
        <v>6</v>
      </c>
      <c r="K1" s="139" t="s">
        <v>5</v>
      </c>
      <c r="L1" s="139" t="s">
        <v>4</v>
      </c>
      <c r="M1" s="139" t="s">
        <v>3</v>
      </c>
      <c r="N1" s="139" t="s">
        <v>2</v>
      </c>
      <c r="O1" s="139" t="s">
        <v>1</v>
      </c>
      <c r="P1" s="139" t="s">
        <v>0</v>
      </c>
    </row>
    <row r="2" spans="2:37" x14ac:dyDescent="0.2"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</row>
    <row r="3" spans="2:37" ht="15" customHeight="1" x14ac:dyDescent="0.2">
      <c r="B3" s="84" t="s">
        <v>20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6"/>
      <c r="Q3" s="72" t="s">
        <v>21</v>
      </c>
    </row>
    <row r="4" spans="2:37" x14ac:dyDescent="0.2">
      <c r="B4" s="139">
        <v>67</v>
      </c>
      <c r="C4" s="139">
        <v>43</v>
      </c>
      <c r="D4" s="139">
        <v>30</v>
      </c>
      <c r="E4" s="139">
        <v>23</v>
      </c>
      <c r="F4" s="139">
        <v>18</v>
      </c>
      <c r="G4" s="139">
        <v>15</v>
      </c>
      <c r="H4" s="139">
        <v>12</v>
      </c>
      <c r="I4" s="139">
        <v>10</v>
      </c>
      <c r="J4" s="139">
        <v>9</v>
      </c>
      <c r="K4" s="139">
        <v>8</v>
      </c>
      <c r="L4" s="139">
        <v>7</v>
      </c>
      <c r="M4" s="139">
        <v>6</v>
      </c>
      <c r="N4" s="139">
        <v>5</v>
      </c>
      <c r="O4" s="139">
        <v>4</v>
      </c>
      <c r="P4" s="139">
        <v>3</v>
      </c>
      <c r="Q4" s="72" t="s">
        <v>19</v>
      </c>
      <c r="R4" s="14">
        <v>-100</v>
      </c>
      <c r="T4" s="13" t="s">
        <v>31</v>
      </c>
      <c r="V4" s="13" t="e">
        <f>پردازش!V11</f>
        <v>#DIV/0!</v>
      </c>
      <c r="X4" s="13" t="e">
        <f>IF(W5&gt;0,W5,"Reject")</f>
        <v>#DIV/0!</v>
      </c>
    </row>
    <row r="5" spans="2:37" ht="15" x14ac:dyDescent="0.25"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5" t="s">
        <v>33</v>
      </c>
      <c r="U5" s="16" t="s">
        <v>30</v>
      </c>
      <c r="V5" s="13">
        <f>IF(پردازش!V6=11,10,IF(AND(پردازش!V6&lt;=14,پردازش!V6&gt;=12),12,IF(AND(پردازش!V6&lt;=17,پردازش!V6&gt;=15),15,IF(AND(پردازش!V6&lt;=22,پردازش!V6&gt;=18),18,IF(AND(پردازش!V6&lt;=29,پردازش!V6&gt;=23),23,IF(AND(پردازش!V6&lt;=42,پردازش!V6&gt;=30),30,IF(AND(پردازش!V6&lt;=66,پردازش!V6&gt;=43),43,IF(پردازش!V6&gt;=67,67,پردازش!V6))))))))</f>
        <v>0</v>
      </c>
      <c r="W5" s="13" t="e">
        <f>SUM(W6:AK57)</f>
        <v>#DIV/0!</v>
      </c>
    </row>
    <row r="6" spans="2:37" ht="18" x14ac:dyDescent="0.45">
      <c r="B6" s="17">
        <v>100</v>
      </c>
      <c r="C6" s="17">
        <v>100</v>
      </c>
      <c r="D6" s="17">
        <v>100</v>
      </c>
      <c r="E6" s="17">
        <v>100</v>
      </c>
      <c r="F6" s="17">
        <v>100</v>
      </c>
      <c r="G6" s="17">
        <v>100</v>
      </c>
      <c r="H6" s="17">
        <v>100</v>
      </c>
      <c r="I6" s="17">
        <v>100</v>
      </c>
      <c r="J6" s="17">
        <v>100</v>
      </c>
      <c r="K6" s="17">
        <v>100</v>
      </c>
      <c r="L6" s="17"/>
      <c r="M6" s="17"/>
      <c r="N6" s="17"/>
      <c r="O6" s="17"/>
      <c r="P6" s="17"/>
      <c r="Q6" s="17">
        <v>1.05</v>
      </c>
      <c r="W6" s="13" t="e">
        <f>IF(AND($V$5=$B$4,$V$4&gt;=B6),Q6,0)</f>
        <v>#DIV/0!</v>
      </c>
      <c r="X6" s="13" t="e">
        <f>IF(AND($V$5=$C$4,$V$4&gt;=C6),Q6,0)</f>
        <v>#DIV/0!</v>
      </c>
      <c r="Y6" s="13" t="e">
        <f>IF(AND($V$5=$D$4,$V$4&gt;=D6),Q6,0)</f>
        <v>#DIV/0!</v>
      </c>
      <c r="Z6" s="13" t="e">
        <f>IF(AND($V$5=$E$4,$V$4&gt;=E6),Q6,0)</f>
        <v>#DIV/0!</v>
      </c>
      <c r="AA6" s="13" t="e">
        <f>IF(AND($V$5=$F$4,$V$4&gt;=F6),Q6,0)</f>
        <v>#DIV/0!</v>
      </c>
      <c r="AB6" s="13" t="e">
        <f>IF(AND($V$5=$G$4,$V$4&gt;=G6),Q6,0)</f>
        <v>#DIV/0!</v>
      </c>
      <c r="AC6" s="13" t="e">
        <f>IF(AND($V$5=$H$4,$V$4&gt;=H6),Q6,0)</f>
        <v>#DIV/0!</v>
      </c>
      <c r="AD6" s="13" t="e">
        <f>IF(AND($V$5=$I$4,$V$4&gt;=I6),Q6,0)</f>
        <v>#DIV/0!</v>
      </c>
      <c r="AE6" s="13" t="e">
        <f>IF(AND($V$5=$J$4,$V$4&gt;=J6),Q6,0)</f>
        <v>#DIV/0!</v>
      </c>
      <c r="AF6" s="13" t="e">
        <f>IF(AND($V$5=$K$4,$V$4&gt;=K6),Q6,0)</f>
        <v>#DIV/0!</v>
      </c>
      <c r="AG6" s="13" t="s">
        <v>7</v>
      </c>
      <c r="AH6" s="13" t="s">
        <v>7</v>
      </c>
      <c r="AI6" s="13" t="s">
        <v>7</v>
      </c>
      <c r="AJ6" s="13" t="s">
        <v>7</v>
      </c>
      <c r="AK6" s="13" t="s">
        <v>7</v>
      </c>
    </row>
    <row r="7" spans="2:37" ht="18" x14ac:dyDescent="0.45">
      <c r="B7" s="18">
        <v>97</v>
      </c>
      <c r="C7" s="18">
        <v>97</v>
      </c>
      <c r="D7" s="18">
        <v>97</v>
      </c>
      <c r="E7" s="18">
        <v>97</v>
      </c>
      <c r="F7" s="18">
        <v>96</v>
      </c>
      <c r="G7" s="18">
        <v>96</v>
      </c>
      <c r="H7" s="18">
        <v>96</v>
      </c>
      <c r="I7" s="18">
        <v>95</v>
      </c>
      <c r="J7" s="18">
        <v>97</v>
      </c>
      <c r="K7" s="18">
        <v>99</v>
      </c>
      <c r="L7" s="18">
        <v>100</v>
      </c>
      <c r="M7" s="18"/>
      <c r="N7" s="18"/>
      <c r="O7" s="18"/>
      <c r="P7" s="18"/>
      <c r="Q7" s="18">
        <v>1.04</v>
      </c>
      <c r="W7" s="13" t="e">
        <f t="shared" ref="W7:W46" si="0">IF(AND($V$5=$B$4,$V$4&gt;=B7,$V$4&lt;B6),Q7,0)</f>
        <v>#DIV/0!</v>
      </c>
      <c r="X7" s="13" t="e">
        <f t="shared" ref="X7:X46" si="1">IF(AND($V$5=$C$4,$V$4&gt;=C7,$V$4&lt;C6),Q7,0)</f>
        <v>#DIV/0!</v>
      </c>
      <c r="Y7" s="13" t="e">
        <f t="shared" ref="Y7:Y46" si="2">IF(AND($V$5=$D$4,$V$4&gt;=D7,$V$4&lt;D6),Q7,0)</f>
        <v>#DIV/0!</v>
      </c>
      <c r="Z7" s="13" t="e">
        <f t="shared" ref="Z7:Z46" si="3">IF(AND($V$5=$E$4,$V$4&gt;=E7,$V$4&lt;E6),Q7,0)</f>
        <v>#DIV/0!</v>
      </c>
      <c r="AA7" s="13" t="e">
        <f t="shared" ref="AA7:AA46" si="4">IF(AND($V$5=$F$4,$V$4&gt;=F7,$V$4&lt;F6),Q7,0)</f>
        <v>#DIV/0!</v>
      </c>
      <c r="AB7" s="13" t="e">
        <f t="shared" ref="AB7:AB46" si="5">IF(AND($V$5=$G$4,$V$4&gt;=G7,$V$4&lt;G6),Q7,0)</f>
        <v>#DIV/0!</v>
      </c>
      <c r="AC7" s="13" t="e">
        <f t="shared" ref="AC7:AC46" si="6">IF(AND($V$5=$H$4,$V$4&gt;=H7,$V$4&lt;H6),Q7,0)</f>
        <v>#DIV/0!</v>
      </c>
      <c r="AD7" s="13" t="e">
        <f t="shared" ref="AD7:AD46" si="7">IF(AND($V$5=$I$4,$V$4&gt;=I7,$V$4&lt;I6),Q7,0)</f>
        <v>#DIV/0!</v>
      </c>
      <c r="AE7" s="13" t="e">
        <f t="shared" ref="AE7:AE46" si="8">IF(AND($V$5=$J$4,$V$4&gt;=J7,$V$4&lt;J6),Q7,0)</f>
        <v>#DIV/0!</v>
      </c>
      <c r="AF7" s="13" t="e">
        <f t="shared" ref="AF7:AF46" si="9">IF(AND($V$5=$K$4,$V$4&gt;=K7,$V$4&lt;K6),Q7,0)</f>
        <v>#DIV/0!</v>
      </c>
      <c r="AG7" s="13" t="e">
        <f>IF(AND($V$5=$L$4,$V$4&gt;=L7),Q7,0)</f>
        <v>#DIV/0!</v>
      </c>
      <c r="AH7" s="13" t="s">
        <v>7</v>
      </c>
      <c r="AI7" s="13" t="s">
        <v>7</v>
      </c>
      <c r="AJ7" s="13" t="s">
        <v>7</v>
      </c>
      <c r="AK7" s="13" t="s">
        <v>7</v>
      </c>
    </row>
    <row r="8" spans="2:37" ht="18" x14ac:dyDescent="0.45">
      <c r="B8" s="18">
        <v>96</v>
      </c>
      <c r="C8" s="18">
        <v>96</v>
      </c>
      <c r="D8" s="18">
        <v>95</v>
      </c>
      <c r="E8" s="18">
        <v>95</v>
      </c>
      <c r="F8" s="18">
        <v>94</v>
      </c>
      <c r="G8" s="18">
        <v>93</v>
      </c>
      <c r="H8" s="18">
        <v>93</v>
      </c>
      <c r="I8" s="18">
        <v>92</v>
      </c>
      <c r="J8" s="18">
        <v>94</v>
      </c>
      <c r="K8" s="18">
        <v>96</v>
      </c>
      <c r="L8" s="18">
        <v>98</v>
      </c>
      <c r="M8" s="18">
        <v>100</v>
      </c>
      <c r="N8" s="18"/>
      <c r="O8" s="18"/>
      <c r="P8" s="18"/>
      <c r="Q8" s="18">
        <v>1.03</v>
      </c>
      <c r="W8" s="13" t="e">
        <f t="shared" si="0"/>
        <v>#DIV/0!</v>
      </c>
      <c r="X8" s="13" t="e">
        <f t="shared" si="1"/>
        <v>#DIV/0!</v>
      </c>
      <c r="Y8" s="13" t="e">
        <f t="shared" si="2"/>
        <v>#DIV/0!</v>
      </c>
      <c r="Z8" s="13" t="e">
        <f t="shared" si="3"/>
        <v>#DIV/0!</v>
      </c>
      <c r="AA8" s="13" t="e">
        <f t="shared" si="4"/>
        <v>#DIV/0!</v>
      </c>
      <c r="AB8" s="13" t="e">
        <f t="shared" si="5"/>
        <v>#DIV/0!</v>
      </c>
      <c r="AC8" s="13" t="e">
        <f t="shared" si="6"/>
        <v>#DIV/0!</v>
      </c>
      <c r="AD8" s="13" t="e">
        <f t="shared" si="7"/>
        <v>#DIV/0!</v>
      </c>
      <c r="AE8" s="13" t="e">
        <f t="shared" si="8"/>
        <v>#DIV/0!</v>
      </c>
      <c r="AF8" s="13" t="e">
        <f t="shared" si="9"/>
        <v>#DIV/0!</v>
      </c>
      <c r="AG8" s="13" t="e">
        <f t="shared" ref="AG8:AG46" si="10">IF(AND($V$5=$L$4,$V$4&gt;=L8,$V$4&lt;L7),Q8,0)</f>
        <v>#DIV/0!</v>
      </c>
      <c r="AH8" s="13" t="e">
        <f>IF(AND($V$5=$M$4,$V$4&gt;=M8),Q8,0)</f>
        <v>#DIV/0!</v>
      </c>
      <c r="AI8" s="13" t="s">
        <v>7</v>
      </c>
      <c r="AJ8" s="13" t="s">
        <v>7</v>
      </c>
      <c r="AK8" s="13" t="s">
        <v>7</v>
      </c>
    </row>
    <row r="9" spans="2:37" ht="18" x14ac:dyDescent="0.45">
      <c r="B9" s="18">
        <v>94</v>
      </c>
      <c r="C9" s="18">
        <v>94</v>
      </c>
      <c r="D9" s="18">
        <v>93</v>
      </c>
      <c r="E9" s="18">
        <v>93</v>
      </c>
      <c r="F9" s="18">
        <v>92</v>
      </c>
      <c r="G9" s="18">
        <v>91</v>
      </c>
      <c r="H9" s="18">
        <v>90</v>
      </c>
      <c r="I9" s="18">
        <v>89</v>
      </c>
      <c r="J9" s="18">
        <v>91</v>
      </c>
      <c r="K9" s="18">
        <v>94</v>
      </c>
      <c r="L9" s="18">
        <v>97</v>
      </c>
      <c r="M9" s="18">
        <v>99</v>
      </c>
      <c r="N9" s="18"/>
      <c r="O9" s="18"/>
      <c r="P9" s="18"/>
      <c r="Q9" s="18">
        <v>1.02</v>
      </c>
      <c r="W9" s="13" t="e">
        <f t="shared" si="0"/>
        <v>#DIV/0!</v>
      </c>
      <c r="X9" s="13" t="e">
        <f t="shared" si="1"/>
        <v>#DIV/0!</v>
      </c>
      <c r="Y9" s="13" t="e">
        <f t="shared" si="2"/>
        <v>#DIV/0!</v>
      </c>
      <c r="Z9" s="13" t="e">
        <f t="shared" si="3"/>
        <v>#DIV/0!</v>
      </c>
      <c r="AA9" s="13" t="e">
        <f t="shared" si="4"/>
        <v>#DIV/0!</v>
      </c>
      <c r="AB9" s="13" t="e">
        <f t="shared" si="5"/>
        <v>#DIV/0!</v>
      </c>
      <c r="AC9" s="13" t="e">
        <f t="shared" si="6"/>
        <v>#DIV/0!</v>
      </c>
      <c r="AD9" s="13" t="e">
        <f t="shared" si="7"/>
        <v>#DIV/0!</v>
      </c>
      <c r="AE9" s="13" t="e">
        <f t="shared" si="8"/>
        <v>#DIV/0!</v>
      </c>
      <c r="AF9" s="13" t="e">
        <f t="shared" si="9"/>
        <v>#DIV/0!</v>
      </c>
      <c r="AG9" s="13" t="e">
        <f t="shared" si="10"/>
        <v>#DIV/0!</v>
      </c>
      <c r="AH9" s="13" t="e">
        <f t="shared" ref="AH9:AH46" si="11">IF(AND($V$5=$M$4,$V$4&gt;=M9,$V$4&lt;M8),Q9,0)</f>
        <v>#DIV/0!</v>
      </c>
      <c r="AI9" s="13" t="s">
        <v>7</v>
      </c>
      <c r="AJ9" s="13" t="s">
        <v>7</v>
      </c>
      <c r="AK9" s="13" t="s">
        <v>7</v>
      </c>
    </row>
    <row r="10" spans="2:37" ht="18" x14ac:dyDescent="0.45">
      <c r="B10" s="18">
        <v>93</v>
      </c>
      <c r="C10" s="18">
        <v>92</v>
      </c>
      <c r="D10" s="18">
        <v>92</v>
      </c>
      <c r="E10" s="18">
        <v>91</v>
      </c>
      <c r="F10" s="18">
        <v>90</v>
      </c>
      <c r="G10" s="18">
        <v>89</v>
      </c>
      <c r="H10" s="18">
        <v>88</v>
      </c>
      <c r="I10" s="18">
        <v>87</v>
      </c>
      <c r="J10" s="18">
        <v>89</v>
      </c>
      <c r="K10" s="18">
        <v>92</v>
      </c>
      <c r="L10" s="18">
        <v>95</v>
      </c>
      <c r="M10" s="18">
        <v>98</v>
      </c>
      <c r="N10" s="18">
        <v>100</v>
      </c>
      <c r="O10" s="18">
        <v>100</v>
      </c>
      <c r="P10" s="18">
        <v>100</v>
      </c>
      <c r="Q10" s="18">
        <v>1.01</v>
      </c>
      <c r="W10" s="13" t="e">
        <f t="shared" si="0"/>
        <v>#DIV/0!</v>
      </c>
      <c r="X10" s="13" t="e">
        <f t="shared" si="1"/>
        <v>#DIV/0!</v>
      </c>
      <c r="Y10" s="13" t="e">
        <f t="shared" si="2"/>
        <v>#DIV/0!</v>
      </c>
      <c r="Z10" s="13" t="e">
        <f t="shared" si="3"/>
        <v>#DIV/0!</v>
      </c>
      <c r="AA10" s="13" t="e">
        <f t="shared" si="4"/>
        <v>#DIV/0!</v>
      </c>
      <c r="AB10" s="13" t="e">
        <f t="shared" si="5"/>
        <v>#DIV/0!</v>
      </c>
      <c r="AC10" s="13" t="e">
        <f t="shared" si="6"/>
        <v>#DIV/0!</v>
      </c>
      <c r="AD10" s="13" t="e">
        <f t="shared" si="7"/>
        <v>#DIV/0!</v>
      </c>
      <c r="AE10" s="13" t="e">
        <f t="shared" si="8"/>
        <v>#DIV/0!</v>
      </c>
      <c r="AF10" s="13" t="e">
        <f t="shared" si="9"/>
        <v>#DIV/0!</v>
      </c>
      <c r="AG10" s="13" t="e">
        <f t="shared" si="10"/>
        <v>#DIV/0!</v>
      </c>
      <c r="AH10" s="13" t="e">
        <f t="shared" si="11"/>
        <v>#DIV/0!</v>
      </c>
      <c r="AI10" s="13" t="e">
        <f>IF(AND($V$5=$N$4,$V$4&gt;=N10),Q10,0)</f>
        <v>#DIV/0!</v>
      </c>
      <c r="AJ10" s="13" t="e">
        <f>IF(AND($V$5=$O$4,$V$4&gt;=O10),Q10,0)</f>
        <v>#DIV/0!</v>
      </c>
      <c r="AK10" s="13" t="e">
        <f>IF(AND($V$5=$P$4,$V$4&gt;=P10),Q10,0)</f>
        <v>#DIV/0!</v>
      </c>
    </row>
    <row r="11" spans="2:37" ht="18" x14ac:dyDescent="0.45">
      <c r="B11" s="17">
        <v>92</v>
      </c>
      <c r="C11" s="17">
        <v>91</v>
      </c>
      <c r="D11" s="17">
        <v>90</v>
      </c>
      <c r="E11" s="17">
        <v>89</v>
      </c>
      <c r="F11" s="17">
        <v>88</v>
      </c>
      <c r="G11" s="17">
        <v>87</v>
      </c>
      <c r="H11" s="17">
        <v>86</v>
      </c>
      <c r="I11" s="19">
        <v>85</v>
      </c>
      <c r="J11" s="17">
        <v>84</v>
      </c>
      <c r="K11" s="19">
        <v>83</v>
      </c>
      <c r="L11" s="17">
        <v>82</v>
      </c>
      <c r="M11" s="17">
        <v>80</v>
      </c>
      <c r="N11" s="17">
        <v>78</v>
      </c>
      <c r="O11" s="17">
        <v>75</v>
      </c>
      <c r="P11" s="17">
        <v>69</v>
      </c>
      <c r="Q11" s="17">
        <v>1</v>
      </c>
      <c r="W11" s="13" t="e">
        <f t="shared" si="0"/>
        <v>#DIV/0!</v>
      </c>
      <c r="X11" s="13" t="e">
        <f t="shared" si="1"/>
        <v>#DIV/0!</v>
      </c>
      <c r="Y11" s="13" t="e">
        <f t="shared" si="2"/>
        <v>#DIV/0!</v>
      </c>
      <c r="Z11" s="13" t="e">
        <f t="shared" si="3"/>
        <v>#DIV/0!</v>
      </c>
      <c r="AA11" s="13" t="e">
        <f t="shared" si="4"/>
        <v>#DIV/0!</v>
      </c>
      <c r="AB11" s="13" t="e">
        <f t="shared" si="5"/>
        <v>#DIV/0!</v>
      </c>
      <c r="AC11" s="13" t="e">
        <f t="shared" si="6"/>
        <v>#DIV/0!</v>
      </c>
      <c r="AD11" s="13" t="e">
        <f t="shared" si="7"/>
        <v>#DIV/0!</v>
      </c>
      <c r="AE11" s="13" t="e">
        <f t="shared" si="8"/>
        <v>#DIV/0!</v>
      </c>
      <c r="AF11" s="13" t="e">
        <f t="shared" si="9"/>
        <v>#DIV/0!</v>
      </c>
      <c r="AG11" s="13" t="e">
        <f t="shared" si="10"/>
        <v>#DIV/0!</v>
      </c>
      <c r="AH11" s="13" t="e">
        <f t="shared" si="11"/>
        <v>#DIV/0!</v>
      </c>
      <c r="AI11" s="13" t="e">
        <f t="shared" ref="AI11:AI46" si="12">IF(AND($V$5=$N$4,$V$4&gt;=N11,$V$4&lt;N10),Q11,0)</f>
        <v>#DIV/0!</v>
      </c>
      <c r="AJ11" s="13" t="e">
        <f t="shared" ref="AJ11:AJ46" si="13">IF(AND($V$5=$O$4,$V$4&gt;=O11,$V$4&lt;O10),Q11,0)</f>
        <v>#DIV/0!</v>
      </c>
      <c r="AK11" s="13" t="e">
        <f t="shared" ref="AK11:AK46" si="14">IF(AND($V$5=$P$4,$V$4&gt;=P11,$V$4&lt;P10),Q11,0)</f>
        <v>#DIV/0!</v>
      </c>
    </row>
    <row r="12" spans="2:37" ht="18" x14ac:dyDescent="0.45">
      <c r="B12" s="18">
        <v>91</v>
      </c>
      <c r="C12" s="18">
        <v>90</v>
      </c>
      <c r="D12" s="18">
        <v>89</v>
      </c>
      <c r="E12" s="18">
        <v>87</v>
      </c>
      <c r="F12" s="18">
        <v>86</v>
      </c>
      <c r="G12" s="18">
        <v>85</v>
      </c>
      <c r="H12" s="18">
        <v>84</v>
      </c>
      <c r="I12" s="73">
        <v>83</v>
      </c>
      <c r="J12" s="18">
        <v>82</v>
      </c>
      <c r="K12" s="73">
        <v>81</v>
      </c>
      <c r="L12" s="18">
        <v>80</v>
      </c>
      <c r="M12" s="18">
        <v>78</v>
      </c>
      <c r="N12" s="18">
        <v>76</v>
      </c>
      <c r="O12" s="18">
        <v>72</v>
      </c>
      <c r="P12" s="18">
        <v>66</v>
      </c>
      <c r="Q12" s="18">
        <v>1</v>
      </c>
      <c r="W12" s="13" t="e">
        <f t="shared" si="0"/>
        <v>#DIV/0!</v>
      </c>
      <c r="X12" s="13" t="e">
        <f t="shared" si="1"/>
        <v>#DIV/0!</v>
      </c>
      <c r="Y12" s="13" t="e">
        <f t="shared" si="2"/>
        <v>#DIV/0!</v>
      </c>
      <c r="Z12" s="13" t="e">
        <f t="shared" si="3"/>
        <v>#DIV/0!</v>
      </c>
      <c r="AA12" s="13" t="e">
        <f t="shared" si="4"/>
        <v>#DIV/0!</v>
      </c>
      <c r="AB12" s="13" t="e">
        <f t="shared" si="5"/>
        <v>#DIV/0!</v>
      </c>
      <c r="AC12" s="13" t="e">
        <f t="shared" si="6"/>
        <v>#DIV/0!</v>
      </c>
      <c r="AD12" s="13" t="e">
        <f t="shared" si="7"/>
        <v>#DIV/0!</v>
      </c>
      <c r="AE12" s="13" t="e">
        <f t="shared" si="8"/>
        <v>#DIV/0!</v>
      </c>
      <c r="AF12" s="13" t="e">
        <f t="shared" si="9"/>
        <v>#DIV/0!</v>
      </c>
      <c r="AG12" s="13" t="e">
        <f t="shared" si="10"/>
        <v>#DIV/0!</v>
      </c>
      <c r="AH12" s="13" t="e">
        <f t="shared" si="11"/>
        <v>#DIV/0!</v>
      </c>
      <c r="AI12" s="13" t="e">
        <f t="shared" si="12"/>
        <v>#DIV/0!</v>
      </c>
      <c r="AJ12" s="13" t="e">
        <f t="shared" si="13"/>
        <v>#DIV/0!</v>
      </c>
      <c r="AK12" s="13" t="e">
        <f t="shared" si="14"/>
        <v>#DIV/0!</v>
      </c>
    </row>
    <row r="13" spans="2:37" ht="18" x14ac:dyDescent="0.45">
      <c r="B13" s="18">
        <v>90</v>
      </c>
      <c r="C13" s="18">
        <v>88</v>
      </c>
      <c r="D13" s="18">
        <v>87</v>
      </c>
      <c r="E13" s="18">
        <v>86</v>
      </c>
      <c r="F13" s="18">
        <v>85</v>
      </c>
      <c r="G13" s="18">
        <v>84</v>
      </c>
      <c r="H13" s="18">
        <v>82</v>
      </c>
      <c r="I13" s="73">
        <v>81</v>
      </c>
      <c r="J13" s="18">
        <v>80</v>
      </c>
      <c r="K13" s="73">
        <v>79</v>
      </c>
      <c r="L13" s="18">
        <v>78</v>
      </c>
      <c r="M13" s="18">
        <v>76</v>
      </c>
      <c r="N13" s="18">
        <v>74</v>
      </c>
      <c r="O13" s="18">
        <v>70</v>
      </c>
      <c r="P13" s="18">
        <v>64</v>
      </c>
      <c r="Q13" s="18">
        <v>1</v>
      </c>
      <c r="W13" s="13" t="e">
        <f t="shared" si="0"/>
        <v>#DIV/0!</v>
      </c>
      <c r="X13" s="13" t="e">
        <f t="shared" si="1"/>
        <v>#DIV/0!</v>
      </c>
      <c r="Y13" s="13" t="e">
        <f t="shared" si="2"/>
        <v>#DIV/0!</v>
      </c>
      <c r="Z13" s="13" t="e">
        <f t="shared" si="3"/>
        <v>#DIV/0!</v>
      </c>
      <c r="AA13" s="13" t="e">
        <f t="shared" si="4"/>
        <v>#DIV/0!</v>
      </c>
      <c r="AB13" s="13" t="e">
        <f t="shared" si="5"/>
        <v>#DIV/0!</v>
      </c>
      <c r="AC13" s="13" t="e">
        <f t="shared" si="6"/>
        <v>#DIV/0!</v>
      </c>
      <c r="AD13" s="13" t="e">
        <f t="shared" si="7"/>
        <v>#DIV/0!</v>
      </c>
      <c r="AE13" s="13" t="e">
        <f t="shared" si="8"/>
        <v>#DIV/0!</v>
      </c>
      <c r="AF13" s="13" t="e">
        <f t="shared" si="9"/>
        <v>#DIV/0!</v>
      </c>
      <c r="AG13" s="13" t="e">
        <f t="shared" si="10"/>
        <v>#DIV/0!</v>
      </c>
      <c r="AH13" s="13" t="e">
        <f t="shared" si="11"/>
        <v>#DIV/0!</v>
      </c>
      <c r="AI13" s="13" t="e">
        <f t="shared" si="12"/>
        <v>#DIV/0!</v>
      </c>
      <c r="AJ13" s="13" t="e">
        <f t="shared" si="13"/>
        <v>#DIV/0!</v>
      </c>
      <c r="AK13" s="13" t="e">
        <f t="shared" si="14"/>
        <v>#DIV/0!</v>
      </c>
    </row>
    <row r="14" spans="2:37" ht="18" x14ac:dyDescent="0.45">
      <c r="B14" s="18">
        <v>88</v>
      </c>
      <c r="C14" s="18">
        <v>87</v>
      </c>
      <c r="D14" s="18">
        <v>86</v>
      </c>
      <c r="E14" s="18">
        <v>84</v>
      </c>
      <c r="F14" s="18">
        <v>83</v>
      </c>
      <c r="G14" s="18">
        <v>82</v>
      </c>
      <c r="H14" s="18">
        <v>81</v>
      </c>
      <c r="I14" s="73">
        <v>79</v>
      </c>
      <c r="J14" s="18">
        <v>78</v>
      </c>
      <c r="K14" s="73">
        <v>77</v>
      </c>
      <c r="L14" s="18">
        <v>76</v>
      </c>
      <c r="M14" s="18">
        <v>74</v>
      </c>
      <c r="N14" s="18">
        <v>72</v>
      </c>
      <c r="O14" s="18">
        <v>68</v>
      </c>
      <c r="P14" s="18">
        <v>63</v>
      </c>
      <c r="Q14" s="18">
        <v>1</v>
      </c>
      <c r="W14" s="13" t="e">
        <f t="shared" si="0"/>
        <v>#DIV/0!</v>
      </c>
      <c r="X14" s="13" t="e">
        <f t="shared" si="1"/>
        <v>#DIV/0!</v>
      </c>
      <c r="Y14" s="13" t="e">
        <f t="shared" si="2"/>
        <v>#DIV/0!</v>
      </c>
      <c r="Z14" s="13" t="e">
        <f t="shared" si="3"/>
        <v>#DIV/0!</v>
      </c>
      <c r="AA14" s="13" t="e">
        <f t="shared" si="4"/>
        <v>#DIV/0!</v>
      </c>
      <c r="AB14" s="13" t="e">
        <f t="shared" si="5"/>
        <v>#DIV/0!</v>
      </c>
      <c r="AC14" s="13" t="e">
        <f t="shared" si="6"/>
        <v>#DIV/0!</v>
      </c>
      <c r="AD14" s="13" t="e">
        <f t="shared" si="7"/>
        <v>#DIV/0!</v>
      </c>
      <c r="AE14" s="13" t="e">
        <f t="shared" si="8"/>
        <v>#DIV/0!</v>
      </c>
      <c r="AF14" s="13" t="e">
        <f t="shared" si="9"/>
        <v>#DIV/0!</v>
      </c>
      <c r="AG14" s="13" t="e">
        <f t="shared" si="10"/>
        <v>#DIV/0!</v>
      </c>
      <c r="AH14" s="13" t="e">
        <f t="shared" si="11"/>
        <v>#DIV/0!</v>
      </c>
      <c r="AI14" s="13" t="e">
        <f t="shared" si="12"/>
        <v>#DIV/0!</v>
      </c>
      <c r="AJ14" s="13" t="e">
        <f t="shared" si="13"/>
        <v>#DIV/0!</v>
      </c>
      <c r="AK14" s="13" t="e">
        <f t="shared" si="14"/>
        <v>#DIV/0!</v>
      </c>
    </row>
    <row r="15" spans="2:37" ht="18" x14ac:dyDescent="0.45">
      <c r="B15" s="21">
        <v>87</v>
      </c>
      <c r="C15" s="21">
        <v>86</v>
      </c>
      <c r="D15" s="21">
        <v>84</v>
      </c>
      <c r="E15" s="21">
        <v>83</v>
      </c>
      <c r="F15" s="21">
        <v>82</v>
      </c>
      <c r="G15" s="21">
        <v>81</v>
      </c>
      <c r="H15" s="21">
        <v>79</v>
      </c>
      <c r="I15" s="71">
        <v>78</v>
      </c>
      <c r="J15" s="21">
        <v>76</v>
      </c>
      <c r="K15" s="71">
        <v>75</v>
      </c>
      <c r="L15" s="21">
        <v>74</v>
      </c>
      <c r="M15" s="21">
        <v>72</v>
      </c>
      <c r="N15" s="21">
        <v>70</v>
      </c>
      <c r="O15" s="21">
        <v>67</v>
      </c>
      <c r="P15" s="21">
        <v>61</v>
      </c>
      <c r="Q15" s="21">
        <v>1</v>
      </c>
      <c r="W15" s="13" t="e">
        <f t="shared" si="0"/>
        <v>#DIV/0!</v>
      </c>
      <c r="X15" s="13" t="e">
        <f t="shared" si="1"/>
        <v>#DIV/0!</v>
      </c>
      <c r="Y15" s="13" t="e">
        <f t="shared" si="2"/>
        <v>#DIV/0!</v>
      </c>
      <c r="Z15" s="13" t="e">
        <f t="shared" si="3"/>
        <v>#DIV/0!</v>
      </c>
      <c r="AA15" s="13" t="e">
        <f t="shared" si="4"/>
        <v>#DIV/0!</v>
      </c>
      <c r="AB15" s="13" t="e">
        <f t="shared" si="5"/>
        <v>#DIV/0!</v>
      </c>
      <c r="AC15" s="13" t="e">
        <f t="shared" si="6"/>
        <v>#DIV/0!</v>
      </c>
      <c r="AD15" s="13" t="e">
        <f t="shared" si="7"/>
        <v>#DIV/0!</v>
      </c>
      <c r="AE15" s="13" t="e">
        <f t="shared" si="8"/>
        <v>#DIV/0!</v>
      </c>
      <c r="AF15" s="13" t="e">
        <f t="shared" si="9"/>
        <v>#DIV/0!</v>
      </c>
      <c r="AG15" s="13" t="e">
        <f t="shared" si="10"/>
        <v>#DIV/0!</v>
      </c>
      <c r="AH15" s="13" t="e">
        <f t="shared" si="11"/>
        <v>#DIV/0!</v>
      </c>
      <c r="AI15" s="13" t="e">
        <f t="shared" si="12"/>
        <v>#DIV/0!</v>
      </c>
      <c r="AJ15" s="13" t="e">
        <f t="shared" si="13"/>
        <v>#DIV/0!</v>
      </c>
      <c r="AK15" s="13" t="e">
        <f t="shared" si="14"/>
        <v>#DIV/0!</v>
      </c>
    </row>
    <row r="16" spans="2:37" ht="18" x14ac:dyDescent="0.45">
      <c r="B16" s="17">
        <v>86</v>
      </c>
      <c r="C16" s="17">
        <v>84</v>
      </c>
      <c r="D16" s="17">
        <v>83</v>
      </c>
      <c r="E16" s="17">
        <v>82</v>
      </c>
      <c r="F16" s="17">
        <v>80</v>
      </c>
      <c r="G16" s="17">
        <v>79</v>
      </c>
      <c r="H16" s="17">
        <v>78</v>
      </c>
      <c r="I16" s="19">
        <v>76</v>
      </c>
      <c r="J16" s="17">
        <v>75</v>
      </c>
      <c r="K16" s="19">
        <v>74</v>
      </c>
      <c r="L16" s="17">
        <v>72</v>
      </c>
      <c r="M16" s="17">
        <v>71</v>
      </c>
      <c r="N16" s="17">
        <v>68</v>
      </c>
      <c r="O16" s="17">
        <v>65</v>
      </c>
      <c r="P16" s="17">
        <v>59</v>
      </c>
      <c r="Q16" s="17">
        <v>1</v>
      </c>
      <c r="W16" s="13" t="e">
        <f t="shared" si="0"/>
        <v>#DIV/0!</v>
      </c>
      <c r="X16" s="13" t="e">
        <f t="shared" si="1"/>
        <v>#DIV/0!</v>
      </c>
      <c r="Y16" s="13" t="e">
        <f t="shared" si="2"/>
        <v>#DIV/0!</v>
      </c>
      <c r="Z16" s="13" t="e">
        <f t="shared" si="3"/>
        <v>#DIV/0!</v>
      </c>
      <c r="AA16" s="13" t="e">
        <f t="shared" si="4"/>
        <v>#DIV/0!</v>
      </c>
      <c r="AB16" s="13" t="e">
        <f t="shared" si="5"/>
        <v>#DIV/0!</v>
      </c>
      <c r="AC16" s="13" t="e">
        <f t="shared" si="6"/>
        <v>#DIV/0!</v>
      </c>
      <c r="AD16" s="13" t="e">
        <f t="shared" si="7"/>
        <v>#DIV/0!</v>
      </c>
      <c r="AE16" s="13" t="e">
        <f t="shared" si="8"/>
        <v>#DIV/0!</v>
      </c>
      <c r="AF16" s="13" t="e">
        <f t="shared" si="9"/>
        <v>#DIV/0!</v>
      </c>
      <c r="AG16" s="13" t="e">
        <f t="shared" si="10"/>
        <v>#DIV/0!</v>
      </c>
      <c r="AH16" s="13" t="e">
        <f t="shared" si="11"/>
        <v>#DIV/0!</v>
      </c>
      <c r="AI16" s="13" t="e">
        <f t="shared" si="12"/>
        <v>#DIV/0!</v>
      </c>
      <c r="AJ16" s="13" t="e">
        <f t="shared" si="13"/>
        <v>#DIV/0!</v>
      </c>
      <c r="AK16" s="13" t="e">
        <f t="shared" si="14"/>
        <v>#DIV/0!</v>
      </c>
    </row>
    <row r="17" spans="2:37" ht="18" x14ac:dyDescent="0.45">
      <c r="B17" s="18">
        <v>85</v>
      </c>
      <c r="C17" s="18">
        <v>83</v>
      </c>
      <c r="D17" s="18">
        <v>82</v>
      </c>
      <c r="E17" s="18">
        <v>80</v>
      </c>
      <c r="F17" s="18">
        <v>79</v>
      </c>
      <c r="G17" s="18">
        <v>78</v>
      </c>
      <c r="H17" s="18">
        <v>76</v>
      </c>
      <c r="I17" s="73">
        <v>75</v>
      </c>
      <c r="J17" s="18">
        <v>73</v>
      </c>
      <c r="K17" s="73">
        <v>72</v>
      </c>
      <c r="L17" s="18">
        <v>71</v>
      </c>
      <c r="M17" s="18">
        <v>69</v>
      </c>
      <c r="N17" s="18">
        <v>67</v>
      </c>
      <c r="O17" s="18">
        <v>63</v>
      </c>
      <c r="P17" s="18">
        <v>58</v>
      </c>
      <c r="Q17" s="18">
        <v>1</v>
      </c>
      <c r="W17" s="13" t="e">
        <f t="shared" si="0"/>
        <v>#DIV/0!</v>
      </c>
      <c r="X17" s="13" t="e">
        <f t="shared" si="1"/>
        <v>#DIV/0!</v>
      </c>
      <c r="Y17" s="13" t="e">
        <f t="shared" si="2"/>
        <v>#DIV/0!</v>
      </c>
      <c r="Z17" s="13" t="e">
        <f t="shared" si="3"/>
        <v>#DIV/0!</v>
      </c>
      <c r="AA17" s="13" t="e">
        <f t="shared" si="4"/>
        <v>#DIV/0!</v>
      </c>
      <c r="AB17" s="13" t="e">
        <f t="shared" si="5"/>
        <v>#DIV/0!</v>
      </c>
      <c r="AC17" s="13" t="e">
        <f t="shared" si="6"/>
        <v>#DIV/0!</v>
      </c>
      <c r="AD17" s="13" t="e">
        <f t="shared" si="7"/>
        <v>#DIV/0!</v>
      </c>
      <c r="AE17" s="13" t="e">
        <f t="shared" si="8"/>
        <v>#DIV/0!</v>
      </c>
      <c r="AF17" s="13" t="e">
        <f t="shared" si="9"/>
        <v>#DIV/0!</v>
      </c>
      <c r="AG17" s="13" t="e">
        <f t="shared" si="10"/>
        <v>#DIV/0!</v>
      </c>
      <c r="AH17" s="13" t="e">
        <f t="shared" si="11"/>
        <v>#DIV/0!</v>
      </c>
      <c r="AI17" s="13" t="e">
        <f t="shared" si="12"/>
        <v>#DIV/0!</v>
      </c>
      <c r="AJ17" s="13" t="e">
        <f t="shared" si="13"/>
        <v>#DIV/0!</v>
      </c>
      <c r="AK17" s="13" t="e">
        <f t="shared" si="14"/>
        <v>#DIV/0!</v>
      </c>
    </row>
    <row r="18" spans="2:37" ht="18" x14ac:dyDescent="0.45">
      <c r="B18" s="18">
        <v>84</v>
      </c>
      <c r="C18" s="18">
        <v>82</v>
      </c>
      <c r="D18" s="18">
        <v>80</v>
      </c>
      <c r="E18" s="18">
        <v>79</v>
      </c>
      <c r="F18" s="18">
        <v>78</v>
      </c>
      <c r="G18" s="18">
        <v>76</v>
      </c>
      <c r="H18" s="18">
        <v>75</v>
      </c>
      <c r="I18" s="73">
        <v>73</v>
      </c>
      <c r="J18" s="18">
        <v>72</v>
      </c>
      <c r="K18" s="73">
        <v>71</v>
      </c>
      <c r="L18" s="18">
        <v>69</v>
      </c>
      <c r="M18" s="18">
        <v>67</v>
      </c>
      <c r="N18" s="18">
        <v>65</v>
      </c>
      <c r="O18" s="18">
        <v>62</v>
      </c>
      <c r="P18" s="18">
        <v>57</v>
      </c>
      <c r="Q18" s="18">
        <v>1</v>
      </c>
      <c r="W18" s="13" t="e">
        <f t="shared" si="0"/>
        <v>#DIV/0!</v>
      </c>
      <c r="X18" s="13" t="e">
        <f t="shared" si="1"/>
        <v>#DIV/0!</v>
      </c>
      <c r="Y18" s="13" t="e">
        <f t="shared" si="2"/>
        <v>#DIV/0!</v>
      </c>
      <c r="Z18" s="13" t="e">
        <f t="shared" si="3"/>
        <v>#DIV/0!</v>
      </c>
      <c r="AA18" s="13" t="e">
        <f t="shared" si="4"/>
        <v>#DIV/0!</v>
      </c>
      <c r="AB18" s="13" t="e">
        <f t="shared" si="5"/>
        <v>#DIV/0!</v>
      </c>
      <c r="AC18" s="13" t="e">
        <f t="shared" si="6"/>
        <v>#DIV/0!</v>
      </c>
      <c r="AD18" s="13" t="e">
        <f t="shared" si="7"/>
        <v>#DIV/0!</v>
      </c>
      <c r="AE18" s="13" t="e">
        <f t="shared" si="8"/>
        <v>#DIV/0!</v>
      </c>
      <c r="AF18" s="13" t="e">
        <f t="shared" si="9"/>
        <v>#DIV/0!</v>
      </c>
      <c r="AG18" s="13" t="e">
        <f t="shared" si="10"/>
        <v>#DIV/0!</v>
      </c>
      <c r="AH18" s="13" t="e">
        <f t="shared" si="11"/>
        <v>#DIV/0!</v>
      </c>
      <c r="AI18" s="13" t="e">
        <f t="shared" si="12"/>
        <v>#DIV/0!</v>
      </c>
      <c r="AJ18" s="13" t="e">
        <f t="shared" si="13"/>
        <v>#DIV/0!</v>
      </c>
      <c r="AK18" s="13" t="e">
        <f t="shared" si="14"/>
        <v>#DIV/0!</v>
      </c>
    </row>
    <row r="19" spans="2:37" ht="18" x14ac:dyDescent="0.45">
      <c r="B19" s="18">
        <v>82</v>
      </c>
      <c r="C19" s="18">
        <v>81</v>
      </c>
      <c r="D19" s="18">
        <v>79</v>
      </c>
      <c r="E19" s="18">
        <v>78</v>
      </c>
      <c r="F19" s="18">
        <v>76</v>
      </c>
      <c r="G19" s="18">
        <v>75</v>
      </c>
      <c r="H19" s="18">
        <v>73</v>
      </c>
      <c r="I19" s="73">
        <v>72</v>
      </c>
      <c r="J19" s="18">
        <v>70</v>
      </c>
      <c r="K19" s="73">
        <v>69</v>
      </c>
      <c r="L19" s="18">
        <v>68</v>
      </c>
      <c r="M19" s="18">
        <v>66</v>
      </c>
      <c r="N19" s="18">
        <v>63</v>
      </c>
      <c r="O19" s="18">
        <v>60</v>
      </c>
      <c r="P19" s="18">
        <v>55</v>
      </c>
      <c r="Q19" s="18">
        <v>1</v>
      </c>
      <c r="W19" s="13" t="e">
        <f t="shared" si="0"/>
        <v>#DIV/0!</v>
      </c>
      <c r="X19" s="13" t="e">
        <f t="shared" si="1"/>
        <v>#DIV/0!</v>
      </c>
      <c r="Y19" s="13" t="e">
        <f t="shared" si="2"/>
        <v>#DIV/0!</v>
      </c>
      <c r="Z19" s="13" t="e">
        <f t="shared" si="3"/>
        <v>#DIV/0!</v>
      </c>
      <c r="AA19" s="13" t="e">
        <f t="shared" si="4"/>
        <v>#DIV/0!</v>
      </c>
      <c r="AB19" s="13" t="e">
        <f t="shared" si="5"/>
        <v>#DIV/0!</v>
      </c>
      <c r="AC19" s="13" t="e">
        <f t="shared" si="6"/>
        <v>#DIV/0!</v>
      </c>
      <c r="AD19" s="13" t="e">
        <f t="shared" si="7"/>
        <v>#DIV/0!</v>
      </c>
      <c r="AE19" s="13" t="e">
        <f t="shared" si="8"/>
        <v>#DIV/0!</v>
      </c>
      <c r="AF19" s="13" t="e">
        <f t="shared" si="9"/>
        <v>#DIV/0!</v>
      </c>
      <c r="AG19" s="13" t="e">
        <f t="shared" si="10"/>
        <v>#DIV/0!</v>
      </c>
      <c r="AH19" s="13" t="e">
        <f t="shared" si="11"/>
        <v>#DIV/0!</v>
      </c>
      <c r="AI19" s="13" t="e">
        <f t="shared" si="12"/>
        <v>#DIV/0!</v>
      </c>
      <c r="AJ19" s="13" t="e">
        <f t="shared" si="13"/>
        <v>#DIV/0!</v>
      </c>
      <c r="AK19" s="13" t="e">
        <f t="shared" si="14"/>
        <v>#DIV/0!</v>
      </c>
    </row>
    <row r="20" spans="2:37" ht="18" x14ac:dyDescent="0.45">
      <c r="B20" s="21">
        <v>81</v>
      </c>
      <c r="C20" s="21">
        <v>79</v>
      </c>
      <c r="D20" s="21">
        <v>78</v>
      </c>
      <c r="E20" s="21">
        <v>76</v>
      </c>
      <c r="F20" s="21">
        <v>75</v>
      </c>
      <c r="G20" s="21">
        <v>74</v>
      </c>
      <c r="H20" s="21">
        <v>72</v>
      </c>
      <c r="I20" s="71">
        <v>70</v>
      </c>
      <c r="J20" s="21">
        <v>69</v>
      </c>
      <c r="K20" s="71">
        <v>68</v>
      </c>
      <c r="L20" s="21">
        <v>66</v>
      </c>
      <c r="M20" s="21">
        <v>64</v>
      </c>
      <c r="N20" s="21">
        <v>62</v>
      </c>
      <c r="O20" s="21">
        <v>59</v>
      </c>
      <c r="P20" s="21">
        <v>54</v>
      </c>
      <c r="Q20" s="21">
        <v>1</v>
      </c>
      <c r="W20" s="13" t="e">
        <f t="shared" si="0"/>
        <v>#DIV/0!</v>
      </c>
      <c r="X20" s="13" t="e">
        <f t="shared" si="1"/>
        <v>#DIV/0!</v>
      </c>
      <c r="Y20" s="13" t="e">
        <f t="shared" si="2"/>
        <v>#DIV/0!</v>
      </c>
      <c r="Z20" s="13" t="e">
        <f t="shared" si="3"/>
        <v>#DIV/0!</v>
      </c>
      <c r="AA20" s="13" t="e">
        <f t="shared" si="4"/>
        <v>#DIV/0!</v>
      </c>
      <c r="AB20" s="13" t="e">
        <f t="shared" si="5"/>
        <v>#DIV/0!</v>
      </c>
      <c r="AC20" s="13" t="e">
        <f t="shared" si="6"/>
        <v>#DIV/0!</v>
      </c>
      <c r="AD20" s="13" t="e">
        <f t="shared" si="7"/>
        <v>#DIV/0!</v>
      </c>
      <c r="AE20" s="13" t="e">
        <f t="shared" si="8"/>
        <v>#DIV/0!</v>
      </c>
      <c r="AF20" s="13" t="e">
        <f t="shared" si="9"/>
        <v>#DIV/0!</v>
      </c>
      <c r="AG20" s="13" t="e">
        <f t="shared" si="10"/>
        <v>#DIV/0!</v>
      </c>
      <c r="AH20" s="13" t="e">
        <f t="shared" si="11"/>
        <v>#DIV/0!</v>
      </c>
      <c r="AI20" s="13" t="e">
        <f t="shared" si="12"/>
        <v>#DIV/0!</v>
      </c>
      <c r="AJ20" s="13" t="e">
        <f t="shared" si="13"/>
        <v>#DIV/0!</v>
      </c>
      <c r="AK20" s="13" t="e">
        <f t="shared" si="14"/>
        <v>#DIV/0!</v>
      </c>
    </row>
    <row r="21" spans="2:37" ht="18" x14ac:dyDescent="0.45">
      <c r="B21" s="17">
        <v>80</v>
      </c>
      <c r="C21" s="17">
        <v>78</v>
      </c>
      <c r="D21" s="17">
        <v>77</v>
      </c>
      <c r="E21" s="17">
        <v>75</v>
      </c>
      <c r="F21" s="17">
        <v>74</v>
      </c>
      <c r="G21" s="17">
        <v>72</v>
      </c>
      <c r="H21" s="17">
        <v>71</v>
      </c>
      <c r="I21" s="19">
        <v>69</v>
      </c>
      <c r="J21" s="17">
        <v>67</v>
      </c>
      <c r="K21" s="19">
        <v>66</v>
      </c>
      <c r="L21" s="17">
        <v>65</v>
      </c>
      <c r="M21" s="17">
        <v>63</v>
      </c>
      <c r="N21" s="17">
        <v>61</v>
      </c>
      <c r="O21" s="17">
        <v>57</v>
      </c>
      <c r="P21" s="17">
        <v>53</v>
      </c>
      <c r="Q21" s="17">
        <v>1</v>
      </c>
      <c r="W21" s="13" t="e">
        <f t="shared" si="0"/>
        <v>#DIV/0!</v>
      </c>
      <c r="X21" s="13" t="e">
        <f t="shared" si="1"/>
        <v>#DIV/0!</v>
      </c>
      <c r="Y21" s="13" t="e">
        <f t="shared" si="2"/>
        <v>#DIV/0!</v>
      </c>
      <c r="Z21" s="13" t="e">
        <f t="shared" si="3"/>
        <v>#DIV/0!</v>
      </c>
      <c r="AA21" s="13" t="e">
        <f t="shared" si="4"/>
        <v>#DIV/0!</v>
      </c>
      <c r="AB21" s="13" t="e">
        <f t="shared" si="5"/>
        <v>#DIV/0!</v>
      </c>
      <c r="AC21" s="13" t="e">
        <f t="shared" si="6"/>
        <v>#DIV/0!</v>
      </c>
      <c r="AD21" s="13" t="e">
        <f t="shared" si="7"/>
        <v>#DIV/0!</v>
      </c>
      <c r="AE21" s="13" t="e">
        <f t="shared" si="8"/>
        <v>#DIV/0!</v>
      </c>
      <c r="AF21" s="13" t="e">
        <f t="shared" si="9"/>
        <v>#DIV/0!</v>
      </c>
      <c r="AG21" s="13" t="e">
        <f t="shared" si="10"/>
        <v>#DIV/0!</v>
      </c>
      <c r="AH21" s="13" t="e">
        <f t="shared" si="11"/>
        <v>#DIV/0!</v>
      </c>
      <c r="AI21" s="13" t="e">
        <f t="shared" si="12"/>
        <v>#DIV/0!</v>
      </c>
      <c r="AJ21" s="13" t="e">
        <f t="shared" si="13"/>
        <v>#DIV/0!</v>
      </c>
      <c r="AK21" s="13" t="e">
        <f t="shared" si="14"/>
        <v>#DIV/0!</v>
      </c>
    </row>
    <row r="22" spans="2:37" ht="18" x14ac:dyDescent="0.45">
      <c r="B22" s="18">
        <v>79</v>
      </c>
      <c r="C22" s="18">
        <v>77</v>
      </c>
      <c r="D22" s="18">
        <v>75</v>
      </c>
      <c r="E22" s="18">
        <v>74</v>
      </c>
      <c r="F22" s="18">
        <v>72</v>
      </c>
      <c r="G22" s="18">
        <v>71</v>
      </c>
      <c r="H22" s="18">
        <v>69</v>
      </c>
      <c r="I22" s="73">
        <v>68</v>
      </c>
      <c r="J22" s="18">
        <v>66</v>
      </c>
      <c r="K22" s="73">
        <v>65</v>
      </c>
      <c r="L22" s="18">
        <v>63</v>
      </c>
      <c r="M22" s="18">
        <v>62</v>
      </c>
      <c r="N22" s="18">
        <v>59</v>
      </c>
      <c r="O22" s="18">
        <v>56</v>
      </c>
      <c r="P22" s="18">
        <v>51</v>
      </c>
      <c r="Q22" s="18">
        <v>0.99</v>
      </c>
      <c r="W22" s="13" t="e">
        <f t="shared" si="0"/>
        <v>#DIV/0!</v>
      </c>
      <c r="X22" s="13" t="e">
        <f t="shared" si="1"/>
        <v>#DIV/0!</v>
      </c>
      <c r="Y22" s="13" t="e">
        <f t="shared" si="2"/>
        <v>#DIV/0!</v>
      </c>
      <c r="Z22" s="13" t="e">
        <f t="shared" si="3"/>
        <v>#DIV/0!</v>
      </c>
      <c r="AA22" s="13" t="e">
        <f t="shared" si="4"/>
        <v>#DIV/0!</v>
      </c>
      <c r="AB22" s="13" t="e">
        <f t="shared" si="5"/>
        <v>#DIV/0!</v>
      </c>
      <c r="AC22" s="13" t="e">
        <f t="shared" si="6"/>
        <v>#DIV/0!</v>
      </c>
      <c r="AD22" s="13" t="e">
        <f t="shared" si="7"/>
        <v>#DIV/0!</v>
      </c>
      <c r="AE22" s="13" t="e">
        <f t="shared" si="8"/>
        <v>#DIV/0!</v>
      </c>
      <c r="AF22" s="13" t="e">
        <f t="shared" si="9"/>
        <v>#DIV/0!</v>
      </c>
      <c r="AG22" s="13" t="e">
        <f t="shared" si="10"/>
        <v>#DIV/0!</v>
      </c>
      <c r="AH22" s="13" t="e">
        <f t="shared" si="11"/>
        <v>#DIV/0!</v>
      </c>
      <c r="AI22" s="13" t="e">
        <f t="shared" si="12"/>
        <v>#DIV/0!</v>
      </c>
      <c r="AJ22" s="13" t="e">
        <f t="shared" si="13"/>
        <v>#DIV/0!</v>
      </c>
      <c r="AK22" s="13" t="e">
        <f t="shared" si="14"/>
        <v>#DIV/0!</v>
      </c>
    </row>
    <row r="23" spans="2:37" ht="18" x14ac:dyDescent="0.45">
      <c r="B23" s="18">
        <v>78</v>
      </c>
      <c r="C23" s="18">
        <v>76</v>
      </c>
      <c r="D23" s="18">
        <v>74</v>
      </c>
      <c r="E23" s="18">
        <v>73</v>
      </c>
      <c r="F23" s="18">
        <v>71</v>
      </c>
      <c r="G23" s="18">
        <v>70</v>
      </c>
      <c r="H23" s="18">
        <v>68</v>
      </c>
      <c r="I23" s="73">
        <v>66</v>
      </c>
      <c r="J23" s="18">
        <v>65</v>
      </c>
      <c r="K23" s="73">
        <v>64</v>
      </c>
      <c r="L23" s="18">
        <v>62</v>
      </c>
      <c r="M23" s="18">
        <v>60</v>
      </c>
      <c r="N23" s="18">
        <v>58</v>
      </c>
      <c r="O23" s="18">
        <v>55</v>
      </c>
      <c r="P23" s="18">
        <v>50</v>
      </c>
      <c r="Q23" s="18">
        <v>0.98</v>
      </c>
      <c r="W23" s="13" t="e">
        <f t="shared" si="0"/>
        <v>#DIV/0!</v>
      </c>
      <c r="X23" s="13" t="e">
        <f t="shared" si="1"/>
        <v>#DIV/0!</v>
      </c>
      <c r="Y23" s="13" t="e">
        <f t="shared" si="2"/>
        <v>#DIV/0!</v>
      </c>
      <c r="Z23" s="13" t="e">
        <f t="shared" si="3"/>
        <v>#DIV/0!</v>
      </c>
      <c r="AA23" s="13" t="e">
        <f t="shared" si="4"/>
        <v>#DIV/0!</v>
      </c>
      <c r="AB23" s="13" t="e">
        <f t="shared" si="5"/>
        <v>#DIV/0!</v>
      </c>
      <c r="AC23" s="13" t="e">
        <f t="shared" si="6"/>
        <v>#DIV/0!</v>
      </c>
      <c r="AD23" s="13" t="e">
        <f t="shared" si="7"/>
        <v>#DIV/0!</v>
      </c>
      <c r="AE23" s="13" t="e">
        <f t="shared" si="8"/>
        <v>#DIV/0!</v>
      </c>
      <c r="AF23" s="13" t="e">
        <f t="shared" si="9"/>
        <v>#DIV/0!</v>
      </c>
      <c r="AG23" s="13" t="e">
        <f t="shared" si="10"/>
        <v>#DIV/0!</v>
      </c>
      <c r="AH23" s="13" t="e">
        <f t="shared" si="11"/>
        <v>#DIV/0!</v>
      </c>
      <c r="AI23" s="13" t="e">
        <f t="shared" si="12"/>
        <v>#DIV/0!</v>
      </c>
      <c r="AJ23" s="13" t="e">
        <f t="shared" si="13"/>
        <v>#DIV/0!</v>
      </c>
      <c r="AK23" s="13" t="e">
        <f t="shared" si="14"/>
        <v>#DIV/0!</v>
      </c>
    </row>
    <row r="24" spans="2:37" ht="18" x14ac:dyDescent="0.45">
      <c r="B24" s="18">
        <v>77</v>
      </c>
      <c r="C24" s="18">
        <v>75</v>
      </c>
      <c r="D24" s="18">
        <v>73</v>
      </c>
      <c r="E24" s="18">
        <v>71</v>
      </c>
      <c r="F24" s="18">
        <v>70</v>
      </c>
      <c r="G24" s="18">
        <v>68</v>
      </c>
      <c r="H24" s="18">
        <v>67</v>
      </c>
      <c r="I24" s="73">
        <v>65</v>
      </c>
      <c r="J24" s="18">
        <v>63</v>
      </c>
      <c r="K24" s="73">
        <v>62</v>
      </c>
      <c r="L24" s="18">
        <v>61</v>
      </c>
      <c r="M24" s="18">
        <v>59</v>
      </c>
      <c r="N24" s="18">
        <v>57</v>
      </c>
      <c r="O24" s="18">
        <v>53</v>
      </c>
      <c r="P24" s="18">
        <v>49</v>
      </c>
      <c r="Q24" s="18">
        <v>0.97</v>
      </c>
      <c r="W24" s="13" t="e">
        <f t="shared" si="0"/>
        <v>#DIV/0!</v>
      </c>
      <c r="X24" s="13" t="e">
        <f t="shared" si="1"/>
        <v>#DIV/0!</v>
      </c>
      <c r="Y24" s="13" t="e">
        <f t="shared" si="2"/>
        <v>#DIV/0!</v>
      </c>
      <c r="Z24" s="13" t="e">
        <f t="shared" si="3"/>
        <v>#DIV/0!</v>
      </c>
      <c r="AA24" s="13" t="e">
        <f t="shared" si="4"/>
        <v>#DIV/0!</v>
      </c>
      <c r="AB24" s="13" t="e">
        <f t="shared" si="5"/>
        <v>#DIV/0!</v>
      </c>
      <c r="AC24" s="13" t="e">
        <f t="shared" si="6"/>
        <v>#DIV/0!</v>
      </c>
      <c r="AD24" s="13" t="e">
        <f t="shared" si="7"/>
        <v>#DIV/0!</v>
      </c>
      <c r="AE24" s="13" t="e">
        <f t="shared" si="8"/>
        <v>#DIV/0!</v>
      </c>
      <c r="AF24" s="13" t="e">
        <f t="shared" si="9"/>
        <v>#DIV/0!</v>
      </c>
      <c r="AG24" s="13" t="e">
        <f t="shared" si="10"/>
        <v>#DIV/0!</v>
      </c>
      <c r="AH24" s="13" t="e">
        <f t="shared" si="11"/>
        <v>#DIV/0!</v>
      </c>
      <c r="AI24" s="13" t="e">
        <f t="shared" si="12"/>
        <v>#DIV/0!</v>
      </c>
      <c r="AJ24" s="13" t="e">
        <f t="shared" si="13"/>
        <v>#DIV/0!</v>
      </c>
      <c r="AK24" s="13" t="e">
        <f t="shared" si="14"/>
        <v>#DIV/0!</v>
      </c>
    </row>
    <row r="25" spans="2:37" ht="18" x14ac:dyDescent="0.45">
      <c r="B25" s="21">
        <v>76</v>
      </c>
      <c r="C25" s="21">
        <v>74</v>
      </c>
      <c r="D25" s="21">
        <v>72</v>
      </c>
      <c r="E25" s="21">
        <v>70</v>
      </c>
      <c r="F25" s="21">
        <v>69</v>
      </c>
      <c r="G25" s="21">
        <v>67</v>
      </c>
      <c r="H25" s="21">
        <v>66</v>
      </c>
      <c r="I25" s="71">
        <v>64</v>
      </c>
      <c r="J25" s="21">
        <v>62</v>
      </c>
      <c r="K25" s="71">
        <v>61</v>
      </c>
      <c r="L25" s="21">
        <v>59</v>
      </c>
      <c r="M25" s="21">
        <v>58</v>
      </c>
      <c r="N25" s="21">
        <v>55</v>
      </c>
      <c r="O25" s="21">
        <v>52</v>
      </c>
      <c r="P25" s="21">
        <v>48</v>
      </c>
      <c r="Q25" s="21">
        <v>0.96</v>
      </c>
      <c r="W25" s="13" t="e">
        <f t="shared" si="0"/>
        <v>#DIV/0!</v>
      </c>
      <c r="X25" s="13" t="e">
        <f t="shared" si="1"/>
        <v>#DIV/0!</v>
      </c>
      <c r="Y25" s="13" t="e">
        <f t="shared" si="2"/>
        <v>#DIV/0!</v>
      </c>
      <c r="Z25" s="13" t="e">
        <f t="shared" si="3"/>
        <v>#DIV/0!</v>
      </c>
      <c r="AA25" s="13" t="e">
        <f t="shared" si="4"/>
        <v>#DIV/0!</v>
      </c>
      <c r="AB25" s="13" t="e">
        <f t="shared" si="5"/>
        <v>#DIV/0!</v>
      </c>
      <c r="AC25" s="13" t="e">
        <f t="shared" si="6"/>
        <v>#DIV/0!</v>
      </c>
      <c r="AD25" s="13" t="e">
        <f t="shared" si="7"/>
        <v>#DIV/0!</v>
      </c>
      <c r="AE25" s="13" t="e">
        <f t="shared" si="8"/>
        <v>#DIV/0!</v>
      </c>
      <c r="AF25" s="13" t="e">
        <f t="shared" si="9"/>
        <v>#DIV/0!</v>
      </c>
      <c r="AG25" s="13" t="e">
        <f t="shared" si="10"/>
        <v>#DIV/0!</v>
      </c>
      <c r="AH25" s="13" t="e">
        <f t="shared" si="11"/>
        <v>#DIV/0!</v>
      </c>
      <c r="AI25" s="13" t="e">
        <f t="shared" si="12"/>
        <v>#DIV/0!</v>
      </c>
      <c r="AJ25" s="13" t="e">
        <f t="shared" si="13"/>
        <v>#DIV/0!</v>
      </c>
      <c r="AK25" s="13" t="e">
        <f t="shared" si="14"/>
        <v>#DIV/0!</v>
      </c>
    </row>
    <row r="26" spans="2:37" ht="18" x14ac:dyDescent="0.45">
      <c r="B26" s="17">
        <v>75</v>
      </c>
      <c r="C26" s="17">
        <v>72</v>
      </c>
      <c r="D26" s="17">
        <v>71</v>
      </c>
      <c r="E26" s="17">
        <v>69</v>
      </c>
      <c r="F26" s="17">
        <v>67</v>
      </c>
      <c r="G26" s="17">
        <v>66</v>
      </c>
      <c r="H26" s="17">
        <v>64</v>
      </c>
      <c r="I26" s="17">
        <v>62</v>
      </c>
      <c r="J26" s="17">
        <v>61</v>
      </c>
      <c r="K26" s="17">
        <v>60</v>
      </c>
      <c r="L26" s="17">
        <v>58</v>
      </c>
      <c r="M26" s="17">
        <v>56</v>
      </c>
      <c r="N26" s="17">
        <v>54</v>
      </c>
      <c r="O26" s="17">
        <v>51</v>
      </c>
      <c r="P26" s="17">
        <v>46</v>
      </c>
      <c r="Q26" s="17">
        <v>0.95</v>
      </c>
      <c r="W26" s="13" t="e">
        <f t="shared" si="0"/>
        <v>#DIV/0!</v>
      </c>
      <c r="X26" s="13" t="e">
        <f t="shared" si="1"/>
        <v>#DIV/0!</v>
      </c>
      <c r="Y26" s="13" t="e">
        <f t="shared" si="2"/>
        <v>#DIV/0!</v>
      </c>
      <c r="Z26" s="13" t="e">
        <f t="shared" si="3"/>
        <v>#DIV/0!</v>
      </c>
      <c r="AA26" s="13" t="e">
        <f t="shared" si="4"/>
        <v>#DIV/0!</v>
      </c>
      <c r="AB26" s="13" t="e">
        <f t="shared" si="5"/>
        <v>#DIV/0!</v>
      </c>
      <c r="AC26" s="13" t="e">
        <f t="shared" si="6"/>
        <v>#DIV/0!</v>
      </c>
      <c r="AD26" s="13" t="e">
        <f t="shared" si="7"/>
        <v>#DIV/0!</v>
      </c>
      <c r="AE26" s="13" t="e">
        <f t="shared" si="8"/>
        <v>#DIV/0!</v>
      </c>
      <c r="AF26" s="13" t="e">
        <f t="shared" si="9"/>
        <v>#DIV/0!</v>
      </c>
      <c r="AG26" s="13" t="e">
        <f t="shared" si="10"/>
        <v>#DIV/0!</v>
      </c>
      <c r="AH26" s="13" t="e">
        <f t="shared" si="11"/>
        <v>#DIV/0!</v>
      </c>
      <c r="AI26" s="13" t="e">
        <f t="shared" si="12"/>
        <v>#DIV/0!</v>
      </c>
      <c r="AJ26" s="13" t="e">
        <f t="shared" si="13"/>
        <v>#DIV/0!</v>
      </c>
      <c r="AK26" s="13" t="e">
        <f t="shared" si="14"/>
        <v>#DIV/0!</v>
      </c>
    </row>
    <row r="27" spans="2:37" ht="18" x14ac:dyDescent="0.45">
      <c r="B27" s="18">
        <v>73</v>
      </c>
      <c r="C27" s="18">
        <v>71</v>
      </c>
      <c r="D27" s="18">
        <v>70</v>
      </c>
      <c r="E27" s="18">
        <v>68</v>
      </c>
      <c r="F27" s="18">
        <v>66</v>
      </c>
      <c r="G27" s="18">
        <v>65</v>
      </c>
      <c r="H27" s="18">
        <v>63</v>
      </c>
      <c r="I27" s="18">
        <v>61</v>
      </c>
      <c r="J27" s="18">
        <v>60</v>
      </c>
      <c r="K27" s="18">
        <v>58</v>
      </c>
      <c r="L27" s="18">
        <v>57</v>
      </c>
      <c r="M27" s="18">
        <v>55</v>
      </c>
      <c r="N27" s="18">
        <v>53</v>
      </c>
      <c r="O27" s="18">
        <v>49</v>
      </c>
      <c r="P27" s="18">
        <v>45</v>
      </c>
      <c r="Q27" s="18">
        <v>0.94</v>
      </c>
      <c r="W27" s="13" t="e">
        <f t="shared" si="0"/>
        <v>#DIV/0!</v>
      </c>
      <c r="X27" s="13" t="e">
        <f t="shared" si="1"/>
        <v>#DIV/0!</v>
      </c>
      <c r="Y27" s="13" t="e">
        <f t="shared" si="2"/>
        <v>#DIV/0!</v>
      </c>
      <c r="Z27" s="13" t="e">
        <f t="shared" si="3"/>
        <v>#DIV/0!</v>
      </c>
      <c r="AA27" s="13" t="e">
        <f t="shared" si="4"/>
        <v>#DIV/0!</v>
      </c>
      <c r="AB27" s="13" t="e">
        <f t="shared" si="5"/>
        <v>#DIV/0!</v>
      </c>
      <c r="AC27" s="13" t="e">
        <f t="shared" si="6"/>
        <v>#DIV/0!</v>
      </c>
      <c r="AD27" s="13" t="e">
        <f t="shared" si="7"/>
        <v>#DIV/0!</v>
      </c>
      <c r="AE27" s="13" t="e">
        <f t="shared" si="8"/>
        <v>#DIV/0!</v>
      </c>
      <c r="AF27" s="13" t="e">
        <f t="shared" si="9"/>
        <v>#DIV/0!</v>
      </c>
      <c r="AG27" s="13" t="e">
        <f t="shared" si="10"/>
        <v>#DIV/0!</v>
      </c>
      <c r="AH27" s="13" t="e">
        <f t="shared" si="11"/>
        <v>#DIV/0!</v>
      </c>
      <c r="AI27" s="13" t="e">
        <f t="shared" si="12"/>
        <v>#DIV/0!</v>
      </c>
      <c r="AJ27" s="13" t="e">
        <f t="shared" si="13"/>
        <v>#DIV/0!</v>
      </c>
      <c r="AK27" s="13" t="e">
        <f t="shared" si="14"/>
        <v>#DIV/0!</v>
      </c>
    </row>
    <row r="28" spans="2:37" ht="18" x14ac:dyDescent="0.45">
      <c r="B28" s="18">
        <v>72</v>
      </c>
      <c r="C28" s="18">
        <v>70</v>
      </c>
      <c r="D28" s="18">
        <v>69</v>
      </c>
      <c r="E28" s="18">
        <v>67</v>
      </c>
      <c r="F28" s="18">
        <v>65</v>
      </c>
      <c r="G28" s="18">
        <v>64</v>
      </c>
      <c r="H28" s="18">
        <v>62</v>
      </c>
      <c r="I28" s="18">
        <v>60</v>
      </c>
      <c r="J28" s="18">
        <v>58</v>
      </c>
      <c r="K28" s="18">
        <v>57</v>
      </c>
      <c r="L28" s="18">
        <v>56</v>
      </c>
      <c r="M28" s="18">
        <v>54</v>
      </c>
      <c r="N28" s="18">
        <v>51</v>
      </c>
      <c r="O28" s="18">
        <v>48</v>
      </c>
      <c r="P28" s="18">
        <v>44</v>
      </c>
      <c r="Q28" s="18">
        <v>0.93</v>
      </c>
      <c r="W28" s="13" t="e">
        <f t="shared" si="0"/>
        <v>#DIV/0!</v>
      </c>
      <c r="X28" s="13" t="e">
        <f t="shared" si="1"/>
        <v>#DIV/0!</v>
      </c>
      <c r="Y28" s="13" t="e">
        <f t="shared" si="2"/>
        <v>#DIV/0!</v>
      </c>
      <c r="Z28" s="13" t="e">
        <f t="shared" si="3"/>
        <v>#DIV/0!</v>
      </c>
      <c r="AA28" s="13" t="e">
        <f t="shared" si="4"/>
        <v>#DIV/0!</v>
      </c>
      <c r="AB28" s="13" t="e">
        <f t="shared" si="5"/>
        <v>#DIV/0!</v>
      </c>
      <c r="AC28" s="13" t="e">
        <f t="shared" si="6"/>
        <v>#DIV/0!</v>
      </c>
      <c r="AD28" s="13" t="e">
        <f t="shared" si="7"/>
        <v>#DIV/0!</v>
      </c>
      <c r="AE28" s="13" t="e">
        <f t="shared" si="8"/>
        <v>#DIV/0!</v>
      </c>
      <c r="AF28" s="13" t="e">
        <f t="shared" si="9"/>
        <v>#DIV/0!</v>
      </c>
      <c r="AG28" s="13" t="e">
        <f t="shared" si="10"/>
        <v>#DIV/0!</v>
      </c>
      <c r="AH28" s="13" t="e">
        <f t="shared" si="11"/>
        <v>#DIV/0!</v>
      </c>
      <c r="AI28" s="13" t="e">
        <f t="shared" si="12"/>
        <v>#DIV/0!</v>
      </c>
      <c r="AJ28" s="13" t="e">
        <f t="shared" si="13"/>
        <v>#DIV/0!</v>
      </c>
      <c r="AK28" s="13" t="e">
        <f t="shared" si="14"/>
        <v>#DIV/0!</v>
      </c>
    </row>
    <row r="29" spans="2:37" ht="18" x14ac:dyDescent="0.45">
      <c r="B29" s="18">
        <v>71</v>
      </c>
      <c r="C29" s="18">
        <v>69</v>
      </c>
      <c r="D29" s="18">
        <v>67</v>
      </c>
      <c r="E29" s="18">
        <v>66</v>
      </c>
      <c r="F29" s="18">
        <v>64</v>
      </c>
      <c r="G29" s="18">
        <v>62</v>
      </c>
      <c r="H29" s="18">
        <v>61</v>
      </c>
      <c r="I29" s="18">
        <v>59</v>
      </c>
      <c r="J29" s="18">
        <v>57</v>
      </c>
      <c r="K29" s="18">
        <v>56</v>
      </c>
      <c r="L29" s="18">
        <v>54</v>
      </c>
      <c r="M29" s="18">
        <v>53</v>
      </c>
      <c r="N29" s="18">
        <v>50</v>
      </c>
      <c r="O29" s="18">
        <v>47</v>
      </c>
      <c r="P29" s="18">
        <v>43</v>
      </c>
      <c r="Q29" s="18">
        <v>0.92</v>
      </c>
      <c r="W29" s="13" t="e">
        <f t="shared" si="0"/>
        <v>#DIV/0!</v>
      </c>
      <c r="X29" s="13" t="e">
        <f t="shared" si="1"/>
        <v>#DIV/0!</v>
      </c>
      <c r="Y29" s="13" t="e">
        <f t="shared" si="2"/>
        <v>#DIV/0!</v>
      </c>
      <c r="Z29" s="13" t="e">
        <f t="shared" si="3"/>
        <v>#DIV/0!</v>
      </c>
      <c r="AA29" s="13" t="e">
        <f t="shared" si="4"/>
        <v>#DIV/0!</v>
      </c>
      <c r="AB29" s="13" t="e">
        <f t="shared" si="5"/>
        <v>#DIV/0!</v>
      </c>
      <c r="AC29" s="13" t="e">
        <f t="shared" si="6"/>
        <v>#DIV/0!</v>
      </c>
      <c r="AD29" s="13" t="e">
        <f t="shared" si="7"/>
        <v>#DIV/0!</v>
      </c>
      <c r="AE29" s="13" t="e">
        <f t="shared" si="8"/>
        <v>#DIV/0!</v>
      </c>
      <c r="AF29" s="13" t="e">
        <f t="shared" si="9"/>
        <v>#DIV/0!</v>
      </c>
      <c r="AG29" s="13" t="e">
        <f t="shared" si="10"/>
        <v>#DIV/0!</v>
      </c>
      <c r="AH29" s="13" t="e">
        <f t="shared" si="11"/>
        <v>#DIV/0!</v>
      </c>
      <c r="AI29" s="13" t="e">
        <f t="shared" si="12"/>
        <v>#DIV/0!</v>
      </c>
      <c r="AJ29" s="13" t="e">
        <f t="shared" si="13"/>
        <v>#DIV/0!</v>
      </c>
      <c r="AK29" s="13" t="e">
        <f t="shared" si="14"/>
        <v>#DIV/0!</v>
      </c>
    </row>
    <row r="30" spans="2:37" ht="18" x14ac:dyDescent="0.45">
      <c r="B30" s="18">
        <v>70</v>
      </c>
      <c r="C30" s="18">
        <v>68</v>
      </c>
      <c r="D30" s="18">
        <v>66</v>
      </c>
      <c r="E30" s="18">
        <v>64</v>
      </c>
      <c r="F30" s="18">
        <v>63</v>
      </c>
      <c r="G30" s="18">
        <v>61</v>
      </c>
      <c r="H30" s="18">
        <v>59</v>
      </c>
      <c r="I30" s="18">
        <v>58</v>
      </c>
      <c r="J30" s="18">
        <v>56</v>
      </c>
      <c r="K30" s="18">
        <v>55</v>
      </c>
      <c r="L30" s="18">
        <v>53</v>
      </c>
      <c r="M30" s="18">
        <v>51</v>
      </c>
      <c r="N30" s="18">
        <v>49</v>
      </c>
      <c r="O30" s="18">
        <v>46</v>
      </c>
      <c r="P30" s="18">
        <v>41</v>
      </c>
      <c r="Q30" s="18">
        <v>0.91</v>
      </c>
      <c r="W30" s="13" t="e">
        <f t="shared" si="0"/>
        <v>#DIV/0!</v>
      </c>
      <c r="X30" s="13" t="e">
        <f t="shared" si="1"/>
        <v>#DIV/0!</v>
      </c>
      <c r="Y30" s="13" t="e">
        <f t="shared" si="2"/>
        <v>#DIV/0!</v>
      </c>
      <c r="Z30" s="13" t="e">
        <f t="shared" si="3"/>
        <v>#DIV/0!</v>
      </c>
      <c r="AA30" s="13" t="e">
        <f t="shared" si="4"/>
        <v>#DIV/0!</v>
      </c>
      <c r="AB30" s="13" t="e">
        <f t="shared" si="5"/>
        <v>#DIV/0!</v>
      </c>
      <c r="AC30" s="13" t="e">
        <f t="shared" si="6"/>
        <v>#DIV/0!</v>
      </c>
      <c r="AD30" s="13" t="e">
        <f t="shared" si="7"/>
        <v>#DIV/0!</v>
      </c>
      <c r="AE30" s="13" t="e">
        <f t="shared" si="8"/>
        <v>#DIV/0!</v>
      </c>
      <c r="AF30" s="13" t="e">
        <f t="shared" si="9"/>
        <v>#DIV/0!</v>
      </c>
      <c r="AG30" s="13" t="e">
        <f t="shared" si="10"/>
        <v>#DIV/0!</v>
      </c>
      <c r="AH30" s="13" t="e">
        <f t="shared" si="11"/>
        <v>#DIV/0!</v>
      </c>
      <c r="AI30" s="13" t="e">
        <f t="shared" si="12"/>
        <v>#DIV/0!</v>
      </c>
      <c r="AJ30" s="13" t="e">
        <f t="shared" si="13"/>
        <v>#DIV/0!</v>
      </c>
      <c r="AK30" s="13" t="e">
        <f t="shared" si="14"/>
        <v>#DIV/0!</v>
      </c>
    </row>
    <row r="31" spans="2:37" ht="18" x14ac:dyDescent="0.45">
      <c r="B31" s="17">
        <v>69</v>
      </c>
      <c r="C31" s="17">
        <v>67</v>
      </c>
      <c r="D31" s="17">
        <v>65</v>
      </c>
      <c r="E31" s="17">
        <v>63</v>
      </c>
      <c r="F31" s="17">
        <v>62</v>
      </c>
      <c r="G31" s="17">
        <v>60</v>
      </c>
      <c r="H31" s="17">
        <v>58</v>
      </c>
      <c r="I31" s="19">
        <v>56</v>
      </c>
      <c r="J31" s="17">
        <v>55</v>
      </c>
      <c r="K31" s="19">
        <v>54</v>
      </c>
      <c r="L31" s="17">
        <v>52</v>
      </c>
      <c r="M31" s="17">
        <v>50</v>
      </c>
      <c r="N31" s="17">
        <v>48</v>
      </c>
      <c r="O31" s="17">
        <v>44</v>
      </c>
      <c r="P31" s="17">
        <v>40</v>
      </c>
      <c r="Q31" s="17">
        <v>0.9</v>
      </c>
      <c r="W31" s="13" t="e">
        <f t="shared" si="0"/>
        <v>#DIV/0!</v>
      </c>
      <c r="X31" s="13" t="e">
        <f t="shared" si="1"/>
        <v>#DIV/0!</v>
      </c>
      <c r="Y31" s="13" t="e">
        <f t="shared" si="2"/>
        <v>#DIV/0!</v>
      </c>
      <c r="Z31" s="13" t="e">
        <f t="shared" si="3"/>
        <v>#DIV/0!</v>
      </c>
      <c r="AA31" s="13" t="e">
        <f t="shared" si="4"/>
        <v>#DIV/0!</v>
      </c>
      <c r="AB31" s="13" t="e">
        <f t="shared" si="5"/>
        <v>#DIV/0!</v>
      </c>
      <c r="AC31" s="13" t="e">
        <f t="shared" si="6"/>
        <v>#DIV/0!</v>
      </c>
      <c r="AD31" s="13" t="e">
        <f t="shared" si="7"/>
        <v>#DIV/0!</v>
      </c>
      <c r="AE31" s="13" t="e">
        <f t="shared" si="8"/>
        <v>#DIV/0!</v>
      </c>
      <c r="AF31" s="13" t="e">
        <f t="shared" si="9"/>
        <v>#DIV/0!</v>
      </c>
      <c r="AG31" s="13" t="e">
        <f t="shared" si="10"/>
        <v>#DIV/0!</v>
      </c>
      <c r="AH31" s="13" t="e">
        <f t="shared" si="11"/>
        <v>#DIV/0!</v>
      </c>
      <c r="AI31" s="13" t="e">
        <f t="shared" si="12"/>
        <v>#DIV/0!</v>
      </c>
      <c r="AJ31" s="13" t="e">
        <f t="shared" si="13"/>
        <v>#DIV/0!</v>
      </c>
      <c r="AK31" s="13" t="e">
        <f t="shared" si="14"/>
        <v>#DIV/0!</v>
      </c>
    </row>
    <row r="32" spans="2:37" ht="18" x14ac:dyDescent="0.45">
      <c r="B32" s="18">
        <v>68</v>
      </c>
      <c r="C32" s="18">
        <v>66</v>
      </c>
      <c r="D32" s="18">
        <v>64</v>
      </c>
      <c r="E32" s="18">
        <v>62</v>
      </c>
      <c r="F32" s="18">
        <v>61</v>
      </c>
      <c r="G32" s="18">
        <v>59</v>
      </c>
      <c r="H32" s="18">
        <v>57</v>
      </c>
      <c r="I32" s="73">
        <v>55</v>
      </c>
      <c r="J32" s="18">
        <v>54</v>
      </c>
      <c r="K32" s="73">
        <v>52</v>
      </c>
      <c r="L32" s="18">
        <v>51</v>
      </c>
      <c r="M32" s="18">
        <v>49</v>
      </c>
      <c r="N32" s="18">
        <v>46</v>
      </c>
      <c r="O32" s="18">
        <v>43</v>
      </c>
      <c r="P32" s="18">
        <v>39</v>
      </c>
      <c r="Q32" s="18">
        <v>0.89</v>
      </c>
      <c r="W32" s="13" t="e">
        <f t="shared" si="0"/>
        <v>#DIV/0!</v>
      </c>
      <c r="X32" s="13" t="e">
        <f t="shared" si="1"/>
        <v>#DIV/0!</v>
      </c>
      <c r="Y32" s="13" t="e">
        <f t="shared" si="2"/>
        <v>#DIV/0!</v>
      </c>
      <c r="Z32" s="13" t="e">
        <f t="shared" si="3"/>
        <v>#DIV/0!</v>
      </c>
      <c r="AA32" s="13" t="e">
        <f t="shared" si="4"/>
        <v>#DIV/0!</v>
      </c>
      <c r="AB32" s="13" t="e">
        <f t="shared" si="5"/>
        <v>#DIV/0!</v>
      </c>
      <c r="AC32" s="13" t="e">
        <f t="shared" si="6"/>
        <v>#DIV/0!</v>
      </c>
      <c r="AD32" s="13" t="e">
        <f t="shared" si="7"/>
        <v>#DIV/0!</v>
      </c>
      <c r="AE32" s="13" t="e">
        <f t="shared" si="8"/>
        <v>#DIV/0!</v>
      </c>
      <c r="AF32" s="13" t="e">
        <f t="shared" si="9"/>
        <v>#DIV/0!</v>
      </c>
      <c r="AG32" s="13" t="e">
        <f t="shared" si="10"/>
        <v>#DIV/0!</v>
      </c>
      <c r="AH32" s="13" t="e">
        <f t="shared" si="11"/>
        <v>#DIV/0!</v>
      </c>
      <c r="AI32" s="13" t="e">
        <f t="shared" si="12"/>
        <v>#DIV/0!</v>
      </c>
      <c r="AJ32" s="13" t="e">
        <f t="shared" si="13"/>
        <v>#DIV/0!</v>
      </c>
      <c r="AK32" s="13" t="e">
        <f t="shared" si="14"/>
        <v>#DIV/0!</v>
      </c>
    </row>
    <row r="33" spans="2:37" ht="18" x14ac:dyDescent="0.45">
      <c r="B33" s="18">
        <v>67</v>
      </c>
      <c r="C33" s="18">
        <v>65</v>
      </c>
      <c r="D33" s="18">
        <v>63</v>
      </c>
      <c r="E33" s="18">
        <v>61</v>
      </c>
      <c r="F33" s="18">
        <v>59</v>
      </c>
      <c r="G33" s="18">
        <v>58</v>
      </c>
      <c r="H33" s="18">
        <v>56</v>
      </c>
      <c r="I33" s="73">
        <v>54</v>
      </c>
      <c r="J33" s="18">
        <v>52</v>
      </c>
      <c r="K33" s="73">
        <v>51</v>
      </c>
      <c r="L33" s="18">
        <v>50</v>
      </c>
      <c r="M33" s="18">
        <v>48</v>
      </c>
      <c r="N33" s="18">
        <v>45</v>
      </c>
      <c r="O33" s="18">
        <v>42</v>
      </c>
      <c r="P33" s="18">
        <v>38</v>
      </c>
      <c r="Q33" s="18">
        <v>0.88</v>
      </c>
      <c r="W33" s="13" t="e">
        <f t="shared" si="0"/>
        <v>#DIV/0!</v>
      </c>
      <c r="X33" s="13" t="e">
        <f t="shared" si="1"/>
        <v>#DIV/0!</v>
      </c>
      <c r="Y33" s="13" t="e">
        <f t="shared" si="2"/>
        <v>#DIV/0!</v>
      </c>
      <c r="Z33" s="13" t="e">
        <f t="shared" si="3"/>
        <v>#DIV/0!</v>
      </c>
      <c r="AA33" s="13" t="e">
        <f t="shared" si="4"/>
        <v>#DIV/0!</v>
      </c>
      <c r="AB33" s="13" t="e">
        <f t="shared" si="5"/>
        <v>#DIV/0!</v>
      </c>
      <c r="AC33" s="13" t="e">
        <f t="shared" si="6"/>
        <v>#DIV/0!</v>
      </c>
      <c r="AD33" s="13" t="e">
        <f t="shared" si="7"/>
        <v>#DIV/0!</v>
      </c>
      <c r="AE33" s="13" t="e">
        <f t="shared" si="8"/>
        <v>#DIV/0!</v>
      </c>
      <c r="AF33" s="13" t="e">
        <f t="shared" si="9"/>
        <v>#DIV/0!</v>
      </c>
      <c r="AG33" s="13" t="e">
        <f t="shared" si="10"/>
        <v>#DIV/0!</v>
      </c>
      <c r="AH33" s="13" t="e">
        <f t="shared" si="11"/>
        <v>#DIV/0!</v>
      </c>
      <c r="AI33" s="13" t="e">
        <f t="shared" si="12"/>
        <v>#DIV/0!</v>
      </c>
      <c r="AJ33" s="13" t="e">
        <f t="shared" si="13"/>
        <v>#DIV/0!</v>
      </c>
      <c r="AK33" s="13" t="e">
        <f t="shared" si="14"/>
        <v>#DIV/0!</v>
      </c>
    </row>
    <row r="34" spans="2:37" ht="18" x14ac:dyDescent="0.45">
      <c r="B34" s="18">
        <v>66</v>
      </c>
      <c r="C34" s="18">
        <v>64</v>
      </c>
      <c r="D34" s="18">
        <v>62</v>
      </c>
      <c r="E34" s="18">
        <v>60</v>
      </c>
      <c r="F34" s="18">
        <v>58</v>
      </c>
      <c r="G34" s="18">
        <v>57</v>
      </c>
      <c r="H34" s="18">
        <v>55</v>
      </c>
      <c r="I34" s="73">
        <v>53</v>
      </c>
      <c r="J34" s="18">
        <v>51</v>
      </c>
      <c r="K34" s="73">
        <v>50</v>
      </c>
      <c r="L34" s="18">
        <v>48</v>
      </c>
      <c r="M34" s="18">
        <v>46</v>
      </c>
      <c r="N34" s="18">
        <v>44</v>
      </c>
      <c r="O34" s="18">
        <v>41</v>
      </c>
      <c r="P34" s="18">
        <v>36</v>
      </c>
      <c r="Q34" s="18">
        <v>0.87</v>
      </c>
      <c r="W34" s="13" t="e">
        <f t="shared" si="0"/>
        <v>#DIV/0!</v>
      </c>
      <c r="X34" s="13" t="e">
        <f t="shared" si="1"/>
        <v>#DIV/0!</v>
      </c>
      <c r="Y34" s="13" t="e">
        <f t="shared" si="2"/>
        <v>#DIV/0!</v>
      </c>
      <c r="Z34" s="13" t="e">
        <f t="shared" si="3"/>
        <v>#DIV/0!</v>
      </c>
      <c r="AA34" s="13" t="e">
        <f t="shared" si="4"/>
        <v>#DIV/0!</v>
      </c>
      <c r="AB34" s="13" t="e">
        <f t="shared" si="5"/>
        <v>#DIV/0!</v>
      </c>
      <c r="AC34" s="13" t="e">
        <f t="shared" si="6"/>
        <v>#DIV/0!</v>
      </c>
      <c r="AD34" s="13" t="e">
        <f t="shared" si="7"/>
        <v>#DIV/0!</v>
      </c>
      <c r="AE34" s="13" t="e">
        <f t="shared" si="8"/>
        <v>#DIV/0!</v>
      </c>
      <c r="AF34" s="13" t="e">
        <f t="shared" si="9"/>
        <v>#DIV/0!</v>
      </c>
      <c r="AG34" s="13" t="e">
        <f t="shared" si="10"/>
        <v>#DIV/0!</v>
      </c>
      <c r="AH34" s="13" t="e">
        <f t="shared" si="11"/>
        <v>#DIV/0!</v>
      </c>
      <c r="AI34" s="13" t="e">
        <f t="shared" si="12"/>
        <v>#DIV/0!</v>
      </c>
      <c r="AJ34" s="13" t="e">
        <f t="shared" si="13"/>
        <v>#DIV/0!</v>
      </c>
      <c r="AK34" s="13" t="e">
        <f t="shared" si="14"/>
        <v>#DIV/0!</v>
      </c>
    </row>
    <row r="35" spans="2:37" ht="18" x14ac:dyDescent="0.45">
      <c r="B35" s="18">
        <v>65</v>
      </c>
      <c r="C35" s="18">
        <v>63</v>
      </c>
      <c r="D35" s="18">
        <v>61</v>
      </c>
      <c r="E35" s="18">
        <v>59</v>
      </c>
      <c r="F35" s="18">
        <v>57</v>
      </c>
      <c r="G35" s="18">
        <v>56</v>
      </c>
      <c r="H35" s="18">
        <v>54</v>
      </c>
      <c r="I35" s="73">
        <v>52</v>
      </c>
      <c r="J35" s="18">
        <v>50</v>
      </c>
      <c r="K35" s="73">
        <v>49</v>
      </c>
      <c r="L35" s="18">
        <v>47</v>
      </c>
      <c r="M35" s="18">
        <v>45</v>
      </c>
      <c r="N35" s="18">
        <v>43</v>
      </c>
      <c r="O35" s="18">
        <v>39</v>
      </c>
      <c r="P35" s="18">
        <v>35</v>
      </c>
      <c r="Q35" s="18">
        <v>0.86</v>
      </c>
      <c r="W35" s="13" t="e">
        <f t="shared" si="0"/>
        <v>#DIV/0!</v>
      </c>
      <c r="X35" s="13" t="e">
        <f t="shared" si="1"/>
        <v>#DIV/0!</v>
      </c>
      <c r="Y35" s="13" t="e">
        <f t="shared" si="2"/>
        <v>#DIV/0!</v>
      </c>
      <c r="Z35" s="13" t="e">
        <f t="shared" si="3"/>
        <v>#DIV/0!</v>
      </c>
      <c r="AA35" s="13" t="e">
        <f t="shared" si="4"/>
        <v>#DIV/0!</v>
      </c>
      <c r="AB35" s="13" t="e">
        <f t="shared" si="5"/>
        <v>#DIV/0!</v>
      </c>
      <c r="AC35" s="13" t="e">
        <f t="shared" si="6"/>
        <v>#DIV/0!</v>
      </c>
      <c r="AD35" s="13" t="e">
        <f t="shared" si="7"/>
        <v>#DIV/0!</v>
      </c>
      <c r="AE35" s="13" t="e">
        <f t="shared" si="8"/>
        <v>#DIV/0!</v>
      </c>
      <c r="AF35" s="13" t="e">
        <f t="shared" si="9"/>
        <v>#DIV/0!</v>
      </c>
      <c r="AG35" s="13" t="e">
        <f t="shared" si="10"/>
        <v>#DIV/0!</v>
      </c>
      <c r="AH35" s="13" t="e">
        <f t="shared" si="11"/>
        <v>#DIV/0!</v>
      </c>
      <c r="AI35" s="13" t="e">
        <f t="shared" si="12"/>
        <v>#DIV/0!</v>
      </c>
      <c r="AJ35" s="13" t="e">
        <f t="shared" si="13"/>
        <v>#DIV/0!</v>
      </c>
      <c r="AK35" s="13" t="e">
        <f t="shared" si="14"/>
        <v>#DIV/0!</v>
      </c>
    </row>
    <row r="36" spans="2:37" ht="18" x14ac:dyDescent="0.45">
      <c r="B36" s="21">
        <v>64</v>
      </c>
      <c r="C36" s="21">
        <v>62</v>
      </c>
      <c r="D36" s="21">
        <v>60</v>
      </c>
      <c r="E36" s="21">
        <v>58</v>
      </c>
      <c r="F36" s="21">
        <v>56</v>
      </c>
      <c r="G36" s="21">
        <v>54</v>
      </c>
      <c r="H36" s="21">
        <v>53</v>
      </c>
      <c r="I36" s="71">
        <v>51</v>
      </c>
      <c r="J36" s="21">
        <v>49</v>
      </c>
      <c r="K36" s="71">
        <v>48</v>
      </c>
      <c r="L36" s="21">
        <v>46</v>
      </c>
      <c r="M36" s="21">
        <v>44</v>
      </c>
      <c r="N36" s="21">
        <v>42</v>
      </c>
      <c r="O36" s="21">
        <v>38</v>
      </c>
      <c r="P36" s="21">
        <v>33</v>
      </c>
      <c r="Q36" s="21">
        <v>0.85</v>
      </c>
      <c r="W36" s="13" t="e">
        <f t="shared" si="0"/>
        <v>#DIV/0!</v>
      </c>
      <c r="X36" s="13" t="e">
        <f t="shared" si="1"/>
        <v>#DIV/0!</v>
      </c>
      <c r="Y36" s="13" t="e">
        <f t="shared" si="2"/>
        <v>#DIV/0!</v>
      </c>
      <c r="Z36" s="13" t="e">
        <f t="shared" si="3"/>
        <v>#DIV/0!</v>
      </c>
      <c r="AA36" s="13" t="e">
        <f t="shared" si="4"/>
        <v>#DIV/0!</v>
      </c>
      <c r="AB36" s="13" t="e">
        <f t="shared" si="5"/>
        <v>#DIV/0!</v>
      </c>
      <c r="AC36" s="13" t="e">
        <f t="shared" si="6"/>
        <v>#DIV/0!</v>
      </c>
      <c r="AD36" s="13" t="e">
        <f t="shared" si="7"/>
        <v>#DIV/0!</v>
      </c>
      <c r="AE36" s="13" t="e">
        <f t="shared" si="8"/>
        <v>#DIV/0!</v>
      </c>
      <c r="AF36" s="13" t="e">
        <f t="shared" si="9"/>
        <v>#DIV/0!</v>
      </c>
      <c r="AG36" s="13" t="e">
        <f t="shared" si="10"/>
        <v>#DIV/0!</v>
      </c>
      <c r="AH36" s="13" t="e">
        <f t="shared" si="11"/>
        <v>#DIV/0!</v>
      </c>
      <c r="AI36" s="13" t="e">
        <f t="shared" si="12"/>
        <v>#DIV/0!</v>
      </c>
      <c r="AJ36" s="13" t="e">
        <f t="shared" si="13"/>
        <v>#DIV/0!</v>
      </c>
      <c r="AK36" s="13" t="e">
        <f t="shared" si="14"/>
        <v>#DIV/0!</v>
      </c>
    </row>
    <row r="37" spans="2:37" ht="18" x14ac:dyDescent="0.45">
      <c r="B37" s="17">
        <v>63</v>
      </c>
      <c r="C37" s="17">
        <v>60</v>
      </c>
      <c r="D37" s="17">
        <v>59</v>
      </c>
      <c r="E37" s="17">
        <v>57</v>
      </c>
      <c r="F37" s="17">
        <v>55</v>
      </c>
      <c r="G37" s="17">
        <v>53</v>
      </c>
      <c r="H37" s="17">
        <v>52</v>
      </c>
      <c r="I37" s="19">
        <v>49</v>
      </c>
      <c r="J37" s="17">
        <v>48</v>
      </c>
      <c r="K37" s="19">
        <v>47</v>
      </c>
      <c r="L37" s="17">
        <v>45</v>
      </c>
      <c r="M37" s="17">
        <v>43</v>
      </c>
      <c r="N37" s="17">
        <v>40</v>
      </c>
      <c r="O37" s="17">
        <v>37</v>
      </c>
      <c r="P37" s="17">
        <v>32</v>
      </c>
      <c r="Q37" s="17">
        <v>0.84</v>
      </c>
      <c r="W37" s="13" t="e">
        <f t="shared" si="0"/>
        <v>#DIV/0!</v>
      </c>
      <c r="X37" s="13" t="e">
        <f t="shared" si="1"/>
        <v>#DIV/0!</v>
      </c>
      <c r="Y37" s="13" t="e">
        <f t="shared" si="2"/>
        <v>#DIV/0!</v>
      </c>
      <c r="Z37" s="13" t="e">
        <f t="shared" si="3"/>
        <v>#DIV/0!</v>
      </c>
      <c r="AA37" s="13" t="e">
        <f t="shared" si="4"/>
        <v>#DIV/0!</v>
      </c>
      <c r="AB37" s="13" t="e">
        <f t="shared" si="5"/>
        <v>#DIV/0!</v>
      </c>
      <c r="AC37" s="13" t="e">
        <f t="shared" si="6"/>
        <v>#DIV/0!</v>
      </c>
      <c r="AD37" s="13" t="e">
        <f t="shared" si="7"/>
        <v>#DIV/0!</v>
      </c>
      <c r="AE37" s="13" t="e">
        <f t="shared" si="8"/>
        <v>#DIV/0!</v>
      </c>
      <c r="AF37" s="13" t="e">
        <f t="shared" si="9"/>
        <v>#DIV/0!</v>
      </c>
      <c r="AG37" s="13" t="e">
        <f t="shared" si="10"/>
        <v>#DIV/0!</v>
      </c>
      <c r="AH37" s="13" t="e">
        <f t="shared" si="11"/>
        <v>#DIV/0!</v>
      </c>
      <c r="AI37" s="13" t="e">
        <f t="shared" si="12"/>
        <v>#DIV/0!</v>
      </c>
      <c r="AJ37" s="13" t="e">
        <f t="shared" si="13"/>
        <v>#DIV/0!</v>
      </c>
      <c r="AK37" s="13" t="e">
        <f t="shared" si="14"/>
        <v>#DIV/0!</v>
      </c>
    </row>
    <row r="38" spans="2:37" ht="18" x14ac:dyDescent="0.45">
      <c r="B38" s="18">
        <v>62</v>
      </c>
      <c r="C38" s="18">
        <v>59</v>
      </c>
      <c r="D38" s="18">
        <v>57</v>
      </c>
      <c r="E38" s="18">
        <v>56</v>
      </c>
      <c r="F38" s="18">
        <v>54</v>
      </c>
      <c r="G38" s="18">
        <v>52</v>
      </c>
      <c r="H38" s="18">
        <v>50</v>
      </c>
      <c r="I38" s="73">
        <v>48</v>
      </c>
      <c r="J38" s="18">
        <v>47</v>
      </c>
      <c r="K38" s="73">
        <v>45</v>
      </c>
      <c r="L38" s="18">
        <v>44</v>
      </c>
      <c r="M38" s="18">
        <v>42</v>
      </c>
      <c r="N38" s="18">
        <v>39</v>
      </c>
      <c r="O38" s="18">
        <v>36</v>
      </c>
      <c r="P38" s="18">
        <v>30</v>
      </c>
      <c r="Q38" s="18">
        <v>0.83</v>
      </c>
      <c r="W38" s="13" t="e">
        <f t="shared" si="0"/>
        <v>#DIV/0!</v>
      </c>
      <c r="X38" s="13" t="e">
        <f t="shared" si="1"/>
        <v>#DIV/0!</v>
      </c>
      <c r="Y38" s="13" t="e">
        <f t="shared" si="2"/>
        <v>#DIV/0!</v>
      </c>
      <c r="Z38" s="13" t="e">
        <f t="shared" si="3"/>
        <v>#DIV/0!</v>
      </c>
      <c r="AA38" s="13" t="e">
        <f t="shared" si="4"/>
        <v>#DIV/0!</v>
      </c>
      <c r="AB38" s="13" t="e">
        <f t="shared" si="5"/>
        <v>#DIV/0!</v>
      </c>
      <c r="AC38" s="13" t="e">
        <f t="shared" si="6"/>
        <v>#DIV/0!</v>
      </c>
      <c r="AD38" s="13" t="e">
        <f t="shared" si="7"/>
        <v>#DIV/0!</v>
      </c>
      <c r="AE38" s="13" t="e">
        <f t="shared" si="8"/>
        <v>#DIV/0!</v>
      </c>
      <c r="AF38" s="13" t="e">
        <f t="shared" si="9"/>
        <v>#DIV/0!</v>
      </c>
      <c r="AG38" s="13" t="e">
        <f t="shared" si="10"/>
        <v>#DIV/0!</v>
      </c>
      <c r="AH38" s="13" t="e">
        <f t="shared" si="11"/>
        <v>#DIV/0!</v>
      </c>
      <c r="AI38" s="13" t="e">
        <f t="shared" si="12"/>
        <v>#DIV/0!</v>
      </c>
      <c r="AJ38" s="13" t="e">
        <f t="shared" si="13"/>
        <v>#DIV/0!</v>
      </c>
      <c r="AK38" s="13" t="e">
        <f t="shared" si="14"/>
        <v>#DIV/0!</v>
      </c>
    </row>
    <row r="39" spans="2:37" ht="18" x14ac:dyDescent="0.45">
      <c r="B39" s="18">
        <v>61</v>
      </c>
      <c r="C39" s="18">
        <v>58</v>
      </c>
      <c r="D39" s="18">
        <v>56</v>
      </c>
      <c r="E39" s="18">
        <v>55</v>
      </c>
      <c r="F39" s="18">
        <v>53</v>
      </c>
      <c r="G39" s="18">
        <v>51</v>
      </c>
      <c r="H39" s="18">
        <v>49</v>
      </c>
      <c r="I39" s="73">
        <v>47</v>
      </c>
      <c r="J39" s="18">
        <v>46</v>
      </c>
      <c r="K39" s="73">
        <v>44</v>
      </c>
      <c r="L39" s="18">
        <v>43</v>
      </c>
      <c r="M39" s="18">
        <v>41</v>
      </c>
      <c r="N39" s="18">
        <v>38</v>
      </c>
      <c r="O39" s="18">
        <v>34</v>
      </c>
      <c r="P39" s="18">
        <v>28</v>
      </c>
      <c r="Q39" s="18">
        <v>0.82</v>
      </c>
      <c r="W39" s="13" t="e">
        <f t="shared" si="0"/>
        <v>#DIV/0!</v>
      </c>
      <c r="X39" s="13" t="e">
        <f t="shared" si="1"/>
        <v>#DIV/0!</v>
      </c>
      <c r="Y39" s="13" t="e">
        <f t="shared" si="2"/>
        <v>#DIV/0!</v>
      </c>
      <c r="Z39" s="13" t="e">
        <f t="shared" si="3"/>
        <v>#DIV/0!</v>
      </c>
      <c r="AA39" s="13" t="e">
        <f t="shared" si="4"/>
        <v>#DIV/0!</v>
      </c>
      <c r="AB39" s="13" t="e">
        <f t="shared" si="5"/>
        <v>#DIV/0!</v>
      </c>
      <c r="AC39" s="13" t="e">
        <f t="shared" si="6"/>
        <v>#DIV/0!</v>
      </c>
      <c r="AD39" s="13" t="e">
        <f t="shared" si="7"/>
        <v>#DIV/0!</v>
      </c>
      <c r="AE39" s="13" t="e">
        <f t="shared" si="8"/>
        <v>#DIV/0!</v>
      </c>
      <c r="AF39" s="13" t="e">
        <f t="shared" si="9"/>
        <v>#DIV/0!</v>
      </c>
      <c r="AG39" s="13" t="e">
        <f t="shared" si="10"/>
        <v>#DIV/0!</v>
      </c>
      <c r="AH39" s="13" t="e">
        <f t="shared" si="11"/>
        <v>#DIV/0!</v>
      </c>
      <c r="AI39" s="13" t="e">
        <f t="shared" si="12"/>
        <v>#DIV/0!</v>
      </c>
      <c r="AJ39" s="13" t="e">
        <f t="shared" si="13"/>
        <v>#DIV/0!</v>
      </c>
      <c r="AK39" s="13" t="e">
        <f t="shared" si="14"/>
        <v>#DIV/0!</v>
      </c>
    </row>
    <row r="40" spans="2:37" ht="18" x14ac:dyDescent="0.45">
      <c r="B40" s="18">
        <v>60</v>
      </c>
      <c r="C40" s="18">
        <v>57</v>
      </c>
      <c r="D40" s="18">
        <v>55</v>
      </c>
      <c r="E40" s="18">
        <v>53</v>
      </c>
      <c r="F40" s="18">
        <v>52</v>
      </c>
      <c r="G40" s="18">
        <v>50</v>
      </c>
      <c r="H40" s="18">
        <v>48</v>
      </c>
      <c r="I40" s="73">
        <v>46</v>
      </c>
      <c r="J40" s="18">
        <v>45</v>
      </c>
      <c r="K40" s="73">
        <v>43</v>
      </c>
      <c r="L40" s="18">
        <v>42</v>
      </c>
      <c r="M40" s="18">
        <v>39</v>
      </c>
      <c r="N40" s="18">
        <v>37</v>
      </c>
      <c r="O40" s="18">
        <v>33</v>
      </c>
      <c r="P40" s="18">
        <v>27</v>
      </c>
      <c r="Q40" s="18">
        <v>0.81</v>
      </c>
      <c r="W40" s="13" t="e">
        <f t="shared" si="0"/>
        <v>#DIV/0!</v>
      </c>
      <c r="X40" s="13" t="e">
        <f t="shared" si="1"/>
        <v>#DIV/0!</v>
      </c>
      <c r="Y40" s="13" t="e">
        <f t="shared" si="2"/>
        <v>#DIV/0!</v>
      </c>
      <c r="Z40" s="13" t="e">
        <f t="shared" si="3"/>
        <v>#DIV/0!</v>
      </c>
      <c r="AA40" s="13" t="e">
        <f t="shared" si="4"/>
        <v>#DIV/0!</v>
      </c>
      <c r="AB40" s="13" t="e">
        <f t="shared" si="5"/>
        <v>#DIV/0!</v>
      </c>
      <c r="AC40" s="13" t="e">
        <f t="shared" si="6"/>
        <v>#DIV/0!</v>
      </c>
      <c r="AD40" s="13" t="e">
        <f t="shared" si="7"/>
        <v>#DIV/0!</v>
      </c>
      <c r="AE40" s="13" t="e">
        <f t="shared" si="8"/>
        <v>#DIV/0!</v>
      </c>
      <c r="AF40" s="13" t="e">
        <f t="shared" si="9"/>
        <v>#DIV/0!</v>
      </c>
      <c r="AG40" s="13" t="e">
        <f t="shared" si="10"/>
        <v>#DIV/0!</v>
      </c>
      <c r="AH40" s="13" t="e">
        <f t="shared" si="11"/>
        <v>#DIV/0!</v>
      </c>
      <c r="AI40" s="13" t="e">
        <f t="shared" si="12"/>
        <v>#DIV/0!</v>
      </c>
      <c r="AJ40" s="13" t="e">
        <f t="shared" si="13"/>
        <v>#DIV/0!</v>
      </c>
      <c r="AK40" s="13" t="e">
        <f t="shared" si="14"/>
        <v>#DIV/0!</v>
      </c>
    </row>
    <row r="41" spans="2:37" ht="18" x14ac:dyDescent="0.45">
      <c r="B41" s="21">
        <v>59</v>
      </c>
      <c r="C41" s="21">
        <v>56</v>
      </c>
      <c r="D41" s="21">
        <v>54</v>
      </c>
      <c r="E41" s="21">
        <v>52</v>
      </c>
      <c r="F41" s="21">
        <v>51</v>
      </c>
      <c r="G41" s="21">
        <v>49</v>
      </c>
      <c r="H41" s="21">
        <v>47</v>
      </c>
      <c r="I41" s="71">
        <v>45</v>
      </c>
      <c r="J41" s="21">
        <v>43</v>
      </c>
      <c r="K41" s="71">
        <v>42</v>
      </c>
      <c r="L41" s="21">
        <v>40</v>
      </c>
      <c r="M41" s="21">
        <v>38</v>
      </c>
      <c r="N41" s="21">
        <v>36</v>
      </c>
      <c r="O41" s="21">
        <v>32</v>
      </c>
      <c r="P41" s="21">
        <v>25</v>
      </c>
      <c r="Q41" s="21">
        <v>0.8</v>
      </c>
      <c r="W41" s="13" t="e">
        <f t="shared" si="0"/>
        <v>#DIV/0!</v>
      </c>
      <c r="X41" s="13" t="e">
        <f t="shared" si="1"/>
        <v>#DIV/0!</v>
      </c>
      <c r="Y41" s="13" t="e">
        <f t="shared" si="2"/>
        <v>#DIV/0!</v>
      </c>
      <c r="Z41" s="13" t="e">
        <f t="shared" si="3"/>
        <v>#DIV/0!</v>
      </c>
      <c r="AA41" s="13" t="e">
        <f t="shared" si="4"/>
        <v>#DIV/0!</v>
      </c>
      <c r="AB41" s="13" t="e">
        <f t="shared" si="5"/>
        <v>#DIV/0!</v>
      </c>
      <c r="AC41" s="13" t="e">
        <f t="shared" si="6"/>
        <v>#DIV/0!</v>
      </c>
      <c r="AD41" s="13" t="e">
        <f t="shared" si="7"/>
        <v>#DIV/0!</v>
      </c>
      <c r="AE41" s="13" t="e">
        <f t="shared" si="8"/>
        <v>#DIV/0!</v>
      </c>
      <c r="AF41" s="13" t="e">
        <f t="shared" si="9"/>
        <v>#DIV/0!</v>
      </c>
      <c r="AG41" s="13" t="e">
        <f t="shared" si="10"/>
        <v>#DIV/0!</v>
      </c>
      <c r="AH41" s="13" t="e">
        <f t="shared" si="11"/>
        <v>#DIV/0!</v>
      </c>
      <c r="AI41" s="13" t="e">
        <f t="shared" si="12"/>
        <v>#DIV/0!</v>
      </c>
      <c r="AJ41" s="13" t="e">
        <f t="shared" si="13"/>
        <v>#DIV/0!</v>
      </c>
      <c r="AK41" s="13" t="e">
        <f t="shared" si="14"/>
        <v>#DIV/0!</v>
      </c>
    </row>
    <row r="42" spans="2:37" ht="18" customHeight="1" x14ac:dyDescent="0.45">
      <c r="B42" s="17">
        <v>58</v>
      </c>
      <c r="C42" s="17">
        <v>55</v>
      </c>
      <c r="D42" s="17">
        <v>53</v>
      </c>
      <c r="E42" s="17">
        <v>51</v>
      </c>
      <c r="F42" s="17">
        <v>49</v>
      </c>
      <c r="G42" s="17">
        <v>47</v>
      </c>
      <c r="H42" s="17">
        <v>46</v>
      </c>
      <c r="I42" s="19">
        <v>43</v>
      </c>
      <c r="J42" s="17">
        <v>42</v>
      </c>
      <c r="K42" s="19">
        <v>41</v>
      </c>
      <c r="L42" s="17">
        <v>39</v>
      </c>
      <c r="M42" s="17">
        <v>37</v>
      </c>
      <c r="N42" s="17">
        <v>34</v>
      </c>
      <c r="O42" s="17">
        <v>31</v>
      </c>
      <c r="P42" s="17">
        <v>24</v>
      </c>
      <c r="Q42" s="17">
        <v>0.79</v>
      </c>
      <c r="W42" s="13" t="e">
        <f t="shared" si="0"/>
        <v>#DIV/0!</v>
      </c>
      <c r="X42" s="13" t="e">
        <f t="shared" si="1"/>
        <v>#DIV/0!</v>
      </c>
      <c r="Y42" s="13" t="e">
        <f t="shared" si="2"/>
        <v>#DIV/0!</v>
      </c>
      <c r="Z42" s="13" t="e">
        <f t="shared" si="3"/>
        <v>#DIV/0!</v>
      </c>
      <c r="AA42" s="13" t="e">
        <f t="shared" si="4"/>
        <v>#DIV/0!</v>
      </c>
      <c r="AB42" s="13" t="e">
        <f t="shared" si="5"/>
        <v>#DIV/0!</v>
      </c>
      <c r="AC42" s="13" t="e">
        <f t="shared" si="6"/>
        <v>#DIV/0!</v>
      </c>
      <c r="AD42" s="13" t="e">
        <f t="shared" si="7"/>
        <v>#DIV/0!</v>
      </c>
      <c r="AE42" s="13" t="e">
        <f t="shared" si="8"/>
        <v>#DIV/0!</v>
      </c>
      <c r="AF42" s="13" t="e">
        <f t="shared" si="9"/>
        <v>#DIV/0!</v>
      </c>
      <c r="AG42" s="13" t="e">
        <f t="shared" si="10"/>
        <v>#DIV/0!</v>
      </c>
      <c r="AH42" s="13" t="e">
        <f t="shared" si="11"/>
        <v>#DIV/0!</v>
      </c>
      <c r="AI42" s="13" t="e">
        <f t="shared" si="12"/>
        <v>#DIV/0!</v>
      </c>
      <c r="AJ42" s="13" t="e">
        <f t="shared" si="13"/>
        <v>#DIV/0!</v>
      </c>
      <c r="AK42" s="13" t="e">
        <f t="shared" si="14"/>
        <v>#DIV/0!</v>
      </c>
    </row>
    <row r="43" spans="2:37" ht="18" x14ac:dyDescent="0.45">
      <c r="B43" s="18">
        <v>57</v>
      </c>
      <c r="C43" s="18">
        <v>54</v>
      </c>
      <c r="D43" s="18">
        <v>51</v>
      </c>
      <c r="E43" s="18">
        <v>50</v>
      </c>
      <c r="F43" s="18">
        <v>48</v>
      </c>
      <c r="G43" s="18">
        <v>46</v>
      </c>
      <c r="H43" s="18">
        <v>44</v>
      </c>
      <c r="I43" s="73">
        <v>42</v>
      </c>
      <c r="J43" s="18">
        <v>41</v>
      </c>
      <c r="K43" s="73">
        <v>39</v>
      </c>
      <c r="L43" s="18">
        <v>38</v>
      </c>
      <c r="M43" s="18">
        <v>36</v>
      </c>
      <c r="N43" s="18">
        <v>33</v>
      </c>
      <c r="O43" s="18">
        <v>30</v>
      </c>
      <c r="P43" s="18">
        <v>23</v>
      </c>
      <c r="Q43" s="18">
        <v>0.78</v>
      </c>
      <c r="W43" s="13" t="e">
        <f t="shared" si="0"/>
        <v>#DIV/0!</v>
      </c>
      <c r="X43" s="13" t="e">
        <f t="shared" si="1"/>
        <v>#DIV/0!</v>
      </c>
      <c r="Y43" s="13" t="e">
        <f t="shared" si="2"/>
        <v>#DIV/0!</v>
      </c>
      <c r="Z43" s="13" t="e">
        <f t="shared" si="3"/>
        <v>#DIV/0!</v>
      </c>
      <c r="AA43" s="13" t="e">
        <f t="shared" si="4"/>
        <v>#DIV/0!</v>
      </c>
      <c r="AB43" s="13" t="e">
        <f t="shared" si="5"/>
        <v>#DIV/0!</v>
      </c>
      <c r="AC43" s="13" t="e">
        <f t="shared" si="6"/>
        <v>#DIV/0!</v>
      </c>
      <c r="AD43" s="13" t="e">
        <f t="shared" si="7"/>
        <v>#DIV/0!</v>
      </c>
      <c r="AE43" s="13" t="e">
        <f t="shared" si="8"/>
        <v>#DIV/0!</v>
      </c>
      <c r="AF43" s="13" t="e">
        <f t="shared" si="9"/>
        <v>#DIV/0!</v>
      </c>
      <c r="AG43" s="13" t="e">
        <f t="shared" si="10"/>
        <v>#DIV/0!</v>
      </c>
      <c r="AH43" s="13" t="e">
        <f t="shared" si="11"/>
        <v>#DIV/0!</v>
      </c>
      <c r="AI43" s="13" t="e">
        <f t="shared" si="12"/>
        <v>#DIV/0!</v>
      </c>
      <c r="AJ43" s="13" t="e">
        <f t="shared" si="13"/>
        <v>#DIV/0!</v>
      </c>
      <c r="AK43" s="13" t="e">
        <f t="shared" si="14"/>
        <v>#DIV/0!</v>
      </c>
    </row>
    <row r="44" spans="2:37" ht="18" x14ac:dyDescent="0.45">
      <c r="B44" s="18">
        <v>56</v>
      </c>
      <c r="C44" s="18">
        <v>53</v>
      </c>
      <c r="D44" s="18">
        <v>50</v>
      </c>
      <c r="E44" s="18">
        <v>49</v>
      </c>
      <c r="F44" s="18">
        <v>47</v>
      </c>
      <c r="G44" s="18">
        <v>45</v>
      </c>
      <c r="H44" s="18">
        <v>43</v>
      </c>
      <c r="I44" s="73">
        <v>41</v>
      </c>
      <c r="J44" s="18">
        <v>40</v>
      </c>
      <c r="K44" s="73">
        <v>38</v>
      </c>
      <c r="L44" s="18">
        <v>37</v>
      </c>
      <c r="M44" s="18">
        <v>35</v>
      </c>
      <c r="N44" s="18">
        <v>32</v>
      </c>
      <c r="O44" s="18">
        <v>28</v>
      </c>
      <c r="P44" s="18">
        <v>22</v>
      </c>
      <c r="Q44" s="18">
        <v>0.77</v>
      </c>
      <c r="W44" s="13" t="e">
        <f t="shared" si="0"/>
        <v>#DIV/0!</v>
      </c>
      <c r="X44" s="13" t="e">
        <f t="shared" si="1"/>
        <v>#DIV/0!</v>
      </c>
      <c r="Y44" s="13" t="e">
        <f t="shared" si="2"/>
        <v>#DIV/0!</v>
      </c>
      <c r="Z44" s="13" t="e">
        <f t="shared" si="3"/>
        <v>#DIV/0!</v>
      </c>
      <c r="AA44" s="13" t="e">
        <f t="shared" si="4"/>
        <v>#DIV/0!</v>
      </c>
      <c r="AB44" s="13" t="e">
        <f t="shared" si="5"/>
        <v>#DIV/0!</v>
      </c>
      <c r="AC44" s="13" t="e">
        <f t="shared" si="6"/>
        <v>#DIV/0!</v>
      </c>
      <c r="AD44" s="13" t="e">
        <f t="shared" si="7"/>
        <v>#DIV/0!</v>
      </c>
      <c r="AE44" s="13" t="e">
        <f t="shared" si="8"/>
        <v>#DIV/0!</v>
      </c>
      <c r="AF44" s="13" t="e">
        <f t="shared" si="9"/>
        <v>#DIV/0!</v>
      </c>
      <c r="AG44" s="13" t="e">
        <f t="shared" si="10"/>
        <v>#DIV/0!</v>
      </c>
      <c r="AH44" s="13" t="e">
        <f t="shared" si="11"/>
        <v>#DIV/0!</v>
      </c>
      <c r="AI44" s="13" t="e">
        <f t="shared" si="12"/>
        <v>#DIV/0!</v>
      </c>
      <c r="AJ44" s="13" t="e">
        <f t="shared" si="13"/>
        <v>#DIV/0!</v>
      </c>
      <c r="AK44" s="13" t="e">
        <f t="shared" si="14"/>
        <v>#DIV/0!</v>
      </c>
    </row>
    <row r="45" spans="2:37" ht="18" x14ac:dyDescent="0.45">
      <c r="B45" s="18">
        <v>55</v>
      </c>
      <c r="C45" s="18">
        <v>52</v>
      </c>
      <c r="D45" s="18">
        <v>49</v>
      </c>
      <c r="E45" s="18">
        <v>47</v>
      </c>
      <c r="F45" s="18">
        <v>46</v>
      </c>
      <c r="G45" s="18">
        <v>44</v>
      </c>
      <c r="H45" s="18">
        <v>42</v>
      </c>
      <c r="I45" s="73">
        <v>40</v>
      </c>
      <c r="J45" s="18">
        <v>39</v>
      </c>
      <c r="K45" s="73">
        <v>37</v>
      </c>
      <c r="L45" s="18">
        <v>36</v>
      </c>
      <c r="M45" s="18">
        <v>33</v>
      </c>
      <c r="N45" s="18">
        <v>31</v>
      </c>
      <c r="O45" s="18">
        <v>27</v>
      </c>
      <c r="P45" s="18">
        <v>21</v>
      </c>
      <c r="Q45" s="18">
        <v>0.76</v>
      </c>
      <c r="W45" s="13" t="e">
        <f t="shared" si="0"/>
        <v>#DIV/0!</v>
      </c>
      <c r="X45" s="13" t="e">
        <f t="shared" si="1"/>
        <v>#DIV/0!</v>
      </c>
      <c r="Y45" s="13" t="e">
        <f t="shared" si="2"/>
        <v>#DIV/0!</v>
      </c>
      <c r="Z45" s="13" t="e">
        <f t="shared" si="3"/>
        <v>#DIV/0!</v>
      </c>
      <c r="AA45" s="13" t="e">
        <f t="shared" si="4"/>
        <v>#DIV/0!</v>
      </c>
      <c r="AB45" s="13" t="e">
        <f t="shared" si="5"/>
        <v>#DIV/0!</v>
      </c>
      <c r="AC45" s="13" t="e">
        <f t="shared" si="6"/>
        <v>#DIV/0!</v>
      </c>
      <c r="AD45" s="13" t="e">
        <f t="shared" si="7"/>
        <v>#DIV/0!</v>
      </c>
      <c r="AE45" s="13" t="e">
        <f t="shared" si="8"/>
        <v>#DIV/0!</v>
      </c>
      <c r="AF45" s="13" t="e">
        <f t="shared" si="9"/>
        <v>#DIV/0!</v>
      </c>
      <c r="AG45" s="13" t="e">
        <f t="shared" si="10"/>
        <v>#DIV/0!</v>
      </c>
      <c r="AH45" s="13" t="e">
        <f t="shared" si="11"/>
        <v>#DIV/0!</v>
      </c>
      <c r="AI45" s="13" t="e">
        <f t="shared" si="12"/>
        <v>#DIV/0!</v>
      </c>
      <c r="AJ45" s="13" t="e">
        <f t="shared" si="13"/>
        <v>#DIV/0!</v>
      </c>
      <c r="AK45" s="13" t="e">
        <f t="shared" si="14"/>
        <v>#DIV/0!</v>
      </c>
    </row>
    <row r="46" spans="2:37" ht="18" x14ac:dyDescent="0.45">
      <c r="B46" s="21">
        <v>54</v>
      </c>
      <c r="C46" s="21">
        <v>51</v>
      </c>
      <c r="D46" s="21">
        <v>48</v>
      </c>
      <c r="E46" s="21">
        <v>46</v>
      </c>
      <c r="F46" s="21">
        <v>45</v>
      </c>
      <c r="G46" s="21">
        <v>43</v>
      </c>
      <c r="H46" s="21">
        <v>41</v>
      </c>
      <c r="I46" s="71">
        <v>39</v>
      </c>
      <c r="J46" s="21">
        <v>37</v>
      </c>
      <c r="K46" s="71">
        <v>36</v>
      </c>
      <c r="L46" s="21">
        <v>34</v>
      </c>
      <c r="M46" s="21">
        <v>32</v>
      </c>
      <c r="N46" s="21">
        <v>30</v>
      </c>
      <c r="O46" s="21">
        <v>26</v>
      </c>
      <c r="P46" s="21">
        <v>20</v>
      </c>
      <c r="Q46" s="21">
        <v>0.75</v>
      </c>
      <c r="W46" s="13" t="e">
        <f t="shared" si="0"/>
        <v>#DIV/0!</v>
      </c>
      <c r="X46" s="13" t="e">
        <f t="shared" si="1"/>
        <v>#DIV/0!</v>
      </c>
      <c r="Y46" s="13" t="e">
        <f t="shared" si="2"/>
        <v>#DIV/0!</v>
      </c>
      <c r="Z46" s="13" t="e">
        <f t="shared" si="3"/>
        <v>#DIV/0!</v>
      </c>
      <c r="AA46" s="13" t="e">
        <f t="shared" si="4"/>
        <v>#DIV/0!</v>
      </c>
      <c r="AB46" s="13" t="e">
        <f t="shared" si="5"/>
        <v>#DIV/0!</v>
      </c>
      <c r="AC46" s="13" t="e">
        <f t="shared" si="6"/>
        <v>#DIV/0!</v>
      </c>
      <c r="AD46" s="13" t="e">
        <f t="shared" si="7"/>
        <v>#DIV/0!</v>
      </c>
      <c r="AE46" s="13" t="e">
        <f t="shared" si="8"/>
        <v>#DIV/0!</v>
      </c>
      <c r="AF46" s="13" t="e">
        <f t="shared" si="9"/>
        <v>#DIV/0!</v>
      </c>
      <c r="AG46" s="13" t="e">
        <f t="shared" si="10"/>
        <v>#DIV/0!</v>
      </c>
      <c r="AH46" s="13" t="e">
        <f t="shared" si="11"/>
        <v>#DIV/0!</v>
      </c>
      <c r="AI46" s="13" t="e">
        <f t="shared" si="12"/>
        <v>#DIV/0!</v>
      </c>
      <c r="AJ46" s="13" t="e">
        <f t="shared" si="13"/>
        <v>#DIV/0!</v>
      </c>
      <c r="AK46" s="13" t="e">
        <f t="shared" si="14"/>
        <v>#DIV/0!</v>
      </c>
    </row>
    <row r="47" spans="2:37" ht="18" x14ac:dyDescent="0.45">
      <c r="B47" s="17">
        <v>53</v>
      </c>
      <c r="C47" s="17">
        <v>50</v>
      </c>
      <c r="D47" s="17">
        <v>47</v>
      </c>
      <c r="E47" s="17">
        <v>45</v>
      </c>
      <c r="F47" s="17">
        <v>44</v>
      </c>
      <c r="G47" s="17">
        <v>42</v>
      </c>
      <c r="H47" s="17">
        <v>40</v>
      </c>
      <c r="I47" s="19">
        <v>38</v>
      </c>
      <c r="J47" s="17">
        <v>36</v>
      </c>
      <c r="K47" s="19">
        <v>35</v>
      </c>
      <c r="L47" s="17">
        <v>33</v>
      </c>
      <c r="M47" s="17">
        <v>31</v>
      </c>
      <c r="N47" s="17">
        <v>29</v>
      </c>
      <c r="O47" s="17">
        <v>25</v>
      </c>
      <c r="P47" s="74">
        <v>19</v>
      </c>
      <c r="Q47" s="17">
        <v>0.74</v>
      </c>
      <c r="W47" s="13" t="e">
        <f t="shared" ref="W47:W56" si="15">IF(AND($V$5=$B$4,$V$4&gt;=B47,$V$4&lt;B46),Q47,0)</f>
        <v>#DIV/0!</v>
      </c>
      <c r="X47" s="13" t="e">
        <f t="shared" ref="X47:X56" si="16">IF(AND($V$5=$C$4,$V$4&gt;=C47,$V$4&lt;C46),Q47,0)</f>
        <v>#DIV/0!</v>
      </c>
      <c r="Y47" s="13" t="e">
        <f t="shared" ref="Y47:Y56" si="17">IF(AND($V$5=$D$4,$V$4&gt;=D47,$V$4&lt;D46),Q47,0)</f>
        <v>#DIV/0!</v>
      </c>
      <c r="Z47" s="13" t="e">
        <f t="shared" ref="Z47:Z56" si="18">IF(AND($V$5=$E$4,$V$4&gt;=E47,$V$4&lt;E46),Q47,0)</f>
        <v>#DIV/0!</v>
      </c>
      <c r="AA47" s="13" t="e">
        <f t="shared" ref="AA47:AA56" si="19">IF(AND($V$5=$F$4,$V$4&gt;=F47,$V$4&lt;F46),Q47,0)</f>
        <v>#DIV/0!</v>
      </c>
      <c r="AB47" s="13" t="e">
        <f t="shared" ref="AB47:AB56" si="20">IF(AND($V$5=$G$4,$V$4&gt;=G47,$V$4&lt;G46),Q47,0)</f>
        <v>#DIV/0!</v>
      </c>
      <c r="AC47" s="13" t="e">
        <f t="shared" ref="AC47:AC56" si="21">IF(AND($V$5=$H$4,$V$4&gt;=H47,$V$4&lt;H46),Q47,0)</f>
        <v>#DIV/0!</v>
      </c>
      <c r="AD47" s="13" t="e">
        <f t="shared" ref="AD47:AD56" si="22">IF(AND($V$5=$I$4,$V$4&gt;=I47,$V$4&lt;I46),Q47,0)</f>
        <v>#DIV/0!</v>
      </c>
      <c r="AE47" s="13" t="e">
        <f t="shared" ref="AE47:AE56" si="23">IF(AND($V$5=$J$4,$V$4&gt;=J47,$V$4&lt;J46),Q47,0)</f>
        <v>#DIV/0!</v>
      </c>
      <c r="AF47" s="13" t="e">
        <f t="shared" ref="AF47:AF56" si="24">IF(AND($V$5=$K$4,$V$4&gt;=K47,$V$4&lt;K46),Q47,0)</f>
        <v>#DIV/0!</v>
      </c>
      <c r="AG47" s="13" t="e">
        <f t="shared" ref="AG47:AG56" si="25">IF(AND($V$5=$L$4,$V$4&gt;=L47,$V$4&lt;L46),Q47,0)</f>
        <v>#DIV/0!</v>
      </c>
      <c r="AH47" s="13" t="e">
        <f t="shared" ref="AH47:AH56" si="26">IF(AND($V$5=$M$4,$V$4&gt;=M47,$V$4&lt;M46),Q47,0)</f>
        <v>#DIV/0!</v>
      </c>
      <c r="AI47" s="13" t="e">
        <f t="shared" ref="AI47:AI56" si="27">IF(AND($V$5=$N$4,$V$4&gt;=N47,$V$4&lt;N46),Q47,0)</f>
        <v>#DIV/0!</v>
      </c>
      <c r="AJ47" s="13" t="e">
        <f t="shared" ref="AJ47:AJ56" si="28">IF(AND($V$5=$O$4,$V$4&gt;=O47,$V$4&lt;O46),Q47,0)</f>
        <v>#DIV/0!</v>
      </c>
      <c r="AK47" s="13" t="e">
        <f t="shared" ref="AK47:AK56" si="29">IF(AND($V$5=$P$4,$V$4&gt;=P47,$V$4&lt;P46),Q47,0)</f>
        <v>#DIV/0!</v>
      </c>
    </row>
    <row r="48" spans="2:37" ht="18" x14ac:dyDescent="0.45">
      <c r="B48" s="18">
        <v>52</v>
      </c>
      <c r="C48" s="18">
        <v>49</v>
      </c>
      <c r="D48" s="18">
        <v>46</v>
      </c>
      <c r="E48" s="18">
        <v>44</v>
      </c>
      <c r="F48" s="18">
        <v>43</v>
      </c>
      <c r="G48" s="18">
        <v>41</v>
      </c>
      <c r="H48" s="18">
        <v>39</v>
      </c>
      <c r="I48" s="73">
        <v>37</v>
      </c>
      <c r="J48" s="18">
        <v>35</v>
      </c>
      <c r="K48" s="73">
        <v>34</v>
      </c>
      <c r="L48" s="18">
        <v>32</v>
      </c>
      <c r="M48" s="18">
        <v>30</v>
      </c>
      <c r="N48" s="18">
        <v>28</v>
      </c>
      <c r="O48" s="18">
        <v>24</v>
      </c>
      <c r="P48" s="75">
        <v>18</v>
      </c>
      <c r="Q48" s="18">
        <v>0.73</v>
      </c>
      <c r="W48" s="13" t="e">
        <f t="shared" si="15"/>
        <v>#DIV/0!</v>
      </c>
      <c r="X48" s="13" t="e">
        <f t="shared" si="16"/>
        <v>#DIV/0!</v>
      </c>
      <c r="Y48" s="13" t="e">
        <f t="shared" si="17"/>
        <v>#DIV/0!</v>
      </c>
      <c r="Z48" s="13" t="e">
        <f t="shared" si="18"/>
        <v>#DIV/0!</v>
      </c>
      <c r="AA48" s="13" t="e">
        <f t="shared" si="19"/>
        <v>#DIV/0!</v>
      </c>
      <c r="AB48" s="13" t="e">
        <f t="shared" si="20"/>
        <v>#DIV/0!</v>
      </c>
      <c r="AC48" s="13" t="e">
        <f t="shared" si="21"/>
        <v>#DIV/0!</v>
      </c>
      <c r="AD48" s="13" t="e">
        <f t="shared" si="22"/>
        <v>#DIV/0!</v>
      </c>
      <c r="AE48" s="13" t="e">
        <f t="shared" si="23"/>
        <v>#DIV/0!</v>
      </c>
      <c r="AF48" s="13" t="e">
        <f t="shared" si="24"/>
        <v>#DIV/0!</v>
      </c>
      <c r="AG48" s="13" t="e">
        <f t="shared" si="25"/>
        <v>#DIV/0!</v>
      </c>
      <c r="AH48" s="13" t="e">
        <f t="shared" si="26"/>
        <v>#DIV/0!</v>
      </c>
      <c r="AI48" s="13" t="e">
        <f t="shared" si="27"/>
        <v>#DIV/0!</v>
      </c>
      <c r="AJ48" s="13" t="e">
        <f t="shared" si="28"/>
        <v>#DIV/0!</v>
      </c>
      <c r="AK48" s="13" t="e">
        <f t="shared" si="29"/>
        <v>#DIV/0!</v>
      </c>
    </row>
    <row r="49" spans="2:37" ht="18" x14ac:dyDescent="0.45">
      <c r="B49" s="18">
        <v>51</v>
      </c>
      <c r="C49" s="18">
        <v>48</v>
      </c>
      <c r="D49" s="18">
        <v>45</v>
      </c>
      <c r="E49" s="18">
        <v>43</v>
      </c>
      <c r="F49" s="18">
        <v>42</v>
      </c>
      <c r="G49" s="18">
        <v>40</v>
      </c>
      <c r="H49" s="18">
        <v>38</v>
      </c>
      <c r="I49" s="73">
        <v>36</v>
      </c>
      <c r="J49" s="18">
        <v>34</v>
      </c>
      <c r="K49" s="73">
        <v>33</v>
      </c>
      <c r="L49" s="18">
        <v>31</v>
      </c>
      <c r="M49" s="18">
        <v>29</v>
      </c>
      <c r="N49" s="18">
        <v>27</v>
      </c>
      <c r="O49" s="18">
        <v>23</v>
      </c>
      <c r="P49" s="75">
        <v>17</v>
      </c>
      <c r="Q49" s="18">
        <v>0.72</v>
      </c>
      <c r="W49" s="13" t="e">
        <f t="shared" si="15"/>
        <v>#DIV/0!</v>
      </c>
      <c r="X49" s="13" t="e">
        <f t="shared" si="16"/>
        <v>#DIV/0!</v>
      </c>
      <c r="Y49" s="13" t="e">
        <f t="shared" si="17"/>
        <v>#DIV/0!</v>
      </c>
      <c r="Z49" s="13" t="e">
        <f t="shared" si="18"/>
        <v>#DIV/0!</v>
      </c>
      <c r="AA49" s="13" t="e">
        <f t="shared" si="19"/>
        <v>#DIV/0!</v>
      </c>
      <c r="AB49" s="13" t="e">
        <f t="shared" si="20"/>
        <v>#DIV/0!</v>
      </c>
      <c r="AC49" s="13" t="e">
        <f t="shared" si="21"/>
        <v>#DIV/0!</v>
      </c>
      <c r="AD49" s="13" t="e">
        <f t="shared" si="22"/>
        <v>#DIV/0!</v>
      </c>
      <c r="AE49" s="13" t="e">
        <f t="shared" si="23"/>
        <v>#DIV/0!</v>
      </c>
      <c r="AF49" s="13" t="e">
        <f t="shared" si="24"/>
        <v>#DIV/0!</v>
      </c>
      <c r="AG49" s="13" t="e">
        <f t="shared" si="25"/>
        <v>#DIV/0!</v>
      </c>
      <c r="AH49" s="13" t="e">
        <f t="shared" si="26"/>
        <v>#DIV/0!</v>
      </c>
      <c r="AI49" s="13" t="e">
        <f t="shared" si="27"/>
        <v>#DIV/0!</v>
      </c>
      <c r="AJ49" s="13" t="e">
        <f t="shared" si="28"/>
        <v>#DIV/0!</v>
      </c>
      <c r="AK49" s="13" t="e">
        <f t="shared" si="29"/>
        <v>#DIV/0!</v>
      </c>
    </row>
    <row r="50" spans="2:37" ht="18" x14ac:dyDescent="0.45">
      <c r="B50" s="18">
        <v>50</v>
      </c>
      <c r="C50" s="18">
        <v>47</v>
      </c>
      <c r="D50" s="18">
        <v>44</v>
      </c>
      <c r="E50" s="18">
        <v>42</v>
      </c>
      <c r="F50" s="18">
        <v>41</v>
      </c>
      <c r="G50" s="18">
        <v>39</v>
      </c>
      <c r="H50" s="18">
        <v>37</v>
      </c>
      <c r="I50" s="73">
        <v>35</v>
      </c>
      <c r="J50" s="18">
        <v>33</v>
      </c>
      <c r="K50" s="73">
        <v>32</v>
      </c>
      <c r="L50" s="18">
        <v>30</v>
      </c>
      <c r="M50" s="18">
        <v>28</v>
      </c>
      <c r="N50" s="18">
        <v>26</v>
      </c>
      <c r="O50" s="18">
        <v>22</v>
      </c>
      <c r="P50" s="75">
        <v>16</v>
      </c>
      <c r="Q50" s="18">
        <v>0.71</v>
      </c>
      <c r="W50" s="13" t="e">
        <f t="shared" si="15"/>
        <v>#DIV/0!</v>
      </c>
      <c r="X50" s="13" t="e">
        <f t="shared" si="16"/>
        <v>#DIV/0!</v>
      </c>
      <c r="Y50" s="13" t="e">
        <f t="shared" si="17"/>
        <v>#DIV/0!</v>
      </c>
      <c r="Z50" s="13" t="e">
        <f t="shared" si="18"/>
        <v>#DIV/0!</v>
      </c>
      <c r="AA50" s="13" t="e">
        <f t="shared" si="19"/>
        <v>#DIV/0!</v>
      </c>
      <c r="AB50" s="13" t="e">
        <f t="shared" si="20"/>
        <v>#DIV/0!</v>
      </c>
      <c r="AC50" s="13" t="e">
        <f t="shared" si="21"/>
        <v>#DIV/0!</v>
      </c>
      <c r="AD50" s="13" t="e">
        <f t="shared" si="22"/>
        <v>#DIV/0!</v>
      </c>
      <c r="AE50" s="13" t="e">
        <f t="shared" si="23"/>
        <v>#DIV/0!</v>
      </c>
      <c r="AF50" s="13" t="e">
        <f t="shared" si="24"/>
        <v>#DIV/0!</v>
      </c>
      <c r="AG50" s="13" t="e">
        <f t="shared" si="25"/>
        <v>#DIV/0!</v>
      </c>
      <c r="AH50" s="13" t="e">
        <f t="shared" si="26"/>
        <v>#DIV/0!</v>
      </c>
      <c r="AI50" s="13" t="e">
        <f t="shared" si="27"/>
        <v>#DIV/0!</v>
      </c>
      <c r="AJ50" s="13" t="e">
        <f t="shared" si="28"/>
        <v>#DIV/0!</v>
      </c>
      <c r="AK50" s="13" t="e">
        <f t="shared" si="29"/>
        <v>#DIV/0!</v>
      </c>
    </row>
    <row r="51" spans="2:37" ht="18" x14ac:dyDescent="0.45">
      <c r="B51" s="21">
        <v>49</v>
      </c>
      <c r="C51" s="21">
        <v>46</v>
      </c>
      <c r="D51" s="21">
        <v>43</v>
      </c>
      <c r="E51" s="21">
        <v>41</v>
      </c>
      <c r="F51" s="21">
        <v>40</v>
      </c>
      <c r="G51" s="21">
        <v>38</v>
      </c>
      <c r="H51" s="21">
        <v>36</v>
      </c>
      <c r="I51" s="71">
        <v>34</v>
      </c>
      <c r="J51" s="21">
        <v>32</v>
      </c>
      <c r="K51" s="71">
        <v>31</v>
      </c>
      <c r="L51" s="21">
        <v>29</v>
      </c>
      <c r="M51" s="21">
        <v>27</v>
      </c>
      <c r="N51" s="21">
        <v>25</v>
      </c>
      <c r="O51" s="21">
        <v>21</v>
      </c>
      <c r="P51" s="70">
        <v>15</v>
      </c>
      <c r="Q51" s="21">
        <v>0.7</v>
      </c>
      <c r="W51" s="13" t="e">
        <f t="shared" si="15"/>
        <v>#DIV/0!</v>
      </c>
      <c r="X51" s="13" t="e">
        <f t="shared" si="16"/>
        <v>#DIV/0!</v>
      </c>
      <c r="Y51" s="13" t="e">
        <f t="shared" si="17"/>
        <v>#DIV/0!</v>
      </c>
      <c r="Z51" s="13" t="e">
        <f t="shared" si="18"/>
        <v>#DIV/0!</v>
      </c>
      <c r="AA51" s="13" t="e">
        <f t="shared" si="19"/>
        <v>#DIV/0!</v>
      </c>
      <c r="AB51" s="13" t="e">
        <f t="shared" si="20"/>
        <v>#DIV/0!</v>
      </c>
      <c r="AC51" s="13" t="e">
        <f t="shared" si="21"/>
        <v>#DIV/0!</v>
      </c>
      <c r="AD51" s="13" t="e">
        <f t="shared" si="22"/>
        <v>#DIV/0!</v>
      </c>
      <c r="AE51" s="13" t="e">
        <f t="shared" si="23"/>
        <v>#DIV/0!</v>
      </c>
      <c r="AF51" s="13" t="e">
        <f t="shared" si="24"/>
        <v>#DIV/0!</v>
      </c>
      <c r="AG51" s="13" t="e">
        <f t="shared" si="25"/>
        <v>#DIV/0!</v>
      </c>
      <c r="AH51" s="13" t="e">
        <f t="shared" si="26"/>
        <v>#DIV/0!</v>
      </c>
      <c r="AI51" s="13" t="e">
        <f t="shared" si="27"/>
        <v>#DIV/0!</v>
      </c>
      <c r="AJ51" s="13" t="e">
        <f t="shared" si="28"/>
        <v>#DIV/0!</v>
      </c>
      <c r="AK51" s="13" t="e">
        <f t="shared" si="29"/>
        <v>#DIV/0!</v>
      </c>
    </row>
    <row r="52" spans="2:37" ht="18" x14ac:dyDescent="0.45">
      <c r="B52" s="17">
        <v>48</v>
      </c>
      <c r="C52" s="17">
        <v>45</v>
      </c>
      <c r="D52" s="17">
        <v>42</v>
      </c>
      <c r="E52" s="17">
        <v>40</v>
      </c>
      <c r="F52" s="17">
        <v>39</v>
      </c>
      <c r="G52" s="17">
        <v>37</v>
      </c>
      <c r="H52" s="17">
        <v>35</v>
      </c>
      <c r="I52" s="19">
        <v>33</v>
      </c>
      <c r="J52" s="17">
        <v>31</v>
      </c>
      <c r="K52" s="19">
        <v>30</v>
      </c>
      <c r="L52" s="17">
        <v>28</v>
      </c>
      <c r="M52" s="17">
        <v>26</v>
      </c>
      <c r="N52" s="17">
        <v>24</v>
      </c>
      <c r="O52" s="17">
        <v>20</v>
      </c>
      <c r="P52" s="74">
        <v>14</v>
      </c>
      <c r="Q52" s="17">
        <v>0.69</v>
      </c>
      <c r="W52" s="13" t="e">
        <f t="shared" si="15"/>
        <v>#DIV/0!</v>
      </c>
      <c r="X52" s="13" t="e">
        <f t="shared" si="16"/>
        <v>#DIV/0!</v>
      </c>
      <c r="Y52" s="13" t="e">
        <f t="shared" si="17"/>
        <v>#DIV/0!</v>
      </c>
      <c r="Z52" s="13" t="e">
        <f t="shared" si="18"/>
        <v>#DIV/0!</v>
      </c>
      <c r="AA52" s="13" t="e">
        <f t="shared" si="19"/>
        <v>#DIV/0!</v>
      </c>
      <c r="AB52" s="13" t="e">
        <f t="shared" si="20"/>
        <v>#DIV/0!</v>
      </c>
      <c r="AC52" s="13" t="e">
        <f t="shared" si="21"/>
        <v>#DIV/0!</v>
      </c>
      <c r="AD52" s="13" t="e">
        <f t="shared" si="22"/>
        <v>#DIV/0!</v>
      </c>
      <c r="AE52" s="13" t="e">
        <f t="shared" si="23"/>
        <v>#DIV/0!</v>
      </c>
      <c r="AF52" s="13" t="e">
        <f t="shared" si="24"/>
        <v>#DIV/0!</v>
      </c>
      <c r="AG52" s="13" t="e">
        <f t="shared" si="25"/>
        <v>#DIV/0!</v>
      </c>
      <c r="AH52" s="13" t="e">
        <f t="shared" si="26"/>
        <v>#DIV/0!</v>
      </c>
      <c r="AI52" s="13" t="e">
        <f t="shared" si="27"/>
        <v>#DIV/0!</v>
      </c>
      <c r="AJ52" s="13" t="e">
        <f t="shared" si="28"/>
        <v>#DIV/0!</v>
      </c>
      <c r="AK52" s="13" t="e">
        <f t="shared" si="29"/>
        <v>#DIV/0!</v>
      </c>
    </row>
    <row r="53" spans="2:37" ht="18" x14ac:dyDescent="0.45">
      <c r="B53" s="18">
        <v>47</v>
      </c>
      <c r="C53" s="18">
        <v>44</v>
      </c>
      <c r="D53" s="18">
        <v>41</v>
      </c>
      <c r="E53" s="18">
        <v>39</v>
      </c>
      <c r="F53" s="18">
        <v>38</v>
      </c>
      <c r="G53" s="18">
        <v>36</v>
      </c>
      <c r="H53" s="18">
        <v>34</v>
      </c>
      <c r="I53" s="73">
        <v>32</v>
      </c>
      <c r="J53" s="18">
        <v>30</v>
      </c>
      <c r="K53" s="73">
        <v>29</v>
      </c>
      <c r="L53" s="18">
        <v>27</v>
      </c>
      <c r="M53" s="18">
        <v>25</v>
      </c>
      <c r="N53" s="18">
        <v>23</v>
      </c>
      <c r="O53" s="18">
        <v>19</v>
      </c>
      <c r="P53" s="75">
        <v>13</v>
      </c>
      <c r="Q53" s="18">
        <v>0.68</v>
      </c>
      <c r="W53" s="13" t="e">
        <f t="shared" si="15"/>
        <v>#DIV/0!</v>
      </c>
      <c r="X53" s="13" t="e">
        <f t="shared" si="16"/>
        <v>#DIV/0!</v>
      </c>
      <c r="Y53" s="13" t="e">
        <f t="shared" si="17"/>
        <v>#DIV/0!</v>
      </c>
      <c r="Z53" s="13" t="e">
        <f t="shared" si="18"/>
        <v>#DIV/0!</v>
      </c>
      <c r="AA53" s="13" t="e">
        <f t="shared" si="19"/>
        <v>#DIV/0!</v>
      </c>
      <c r="AB53" s="13" t="e">
        <f t="shared" si="20"/>
        <v>#DIV/0!</v>
      </c>
      <c r="AC53" s="13" t="e">
        <f t="shared" si="21"/>
        <v>#DIV/0!</v>
      </c>
      <c r="AD53" s="13" t="e">
        <f t="shared" si="22"/>
        <v>#DIV/0!</v>
      </c>
      <c r="AE53" s="13" t="e">
        <f t="shared" si="23"/>
        <v>#DIV/0!</v>
      </c>
      <c r="AF53" s="13" t="e">
        <f t="shared" si="24"/>
        <v>#DIV/0!</v>
      </c>
      <c r="AG53" s="13" t="e">
        <f t="shared" si="25"/>
        <v>#DIV/0!</v>
      </c>
      <c r="AH53" s="13" t="e">
        <f t="shared" si="26"/>
        <v>#DIV/0!</v>
      </c>
      <c r="AI53" s="13" t="e">
        <f t="shared" si="27"/>
        <v>#DIV/0!</v>
      </c>
      <c r="AJ53" s="13" t="e">
        <f t="shared" si="28"/>
        <v>#DIV/0!</v>
      </c>
      <c r="AK53" s="13" t="e">
        <f t="shared" si="29"/>
        <v>#DIV/0!</v>
      </c>
    </row>
    <row r="54" spans="2:37" ht="18" x14ac:dyDescent="0.45">
      <c r="B54" s="18">
        <v>46</v>
      </c>
      <c r="C54" s="18">
        <v>43</v>
      </c>
      <c r="D54" s="18">
        <v>40</v>
      </c>
      <c r="E54" s="18">
        <v>38</v>
      </c>
      <c r="F54" s="18">
        <v>37</v>
      </c>
      <c r="G54" s="18">
        <v>35</v>
      </c>
      <c r="H54" s="18">
        <v>33</v>
      </c>
      <c r="I54" s="73">
        <v>31</v>
      </c>
      <c r="J54" s="18">
        <v>29</v>
      </c>
      <c r="K54" s="73">
        <v>28</v>
      </c>
      <c r="L54" s="18">
        <v>26</v>
      </c>
      <c r="M54" s="18">
        <v>24</v>
      </c>
      <c r="N54" s="18">
        <v>22</v>
      </c>
      <c r="O54" s="18">
        <v>18</v>
      </c>
      <c r="P54" s="75">
        <v>12</v>
      </c>
      <c r="Q54" s="18">
        <v>0.67</v>
      </c>
      <c r="W54" s="13" t="e">
        <f t="shared" si="15"/>
        <v>#DIV/0!</v>
      </c>
      <c r="X54" s="13" t="e">
        <f t="shared" si="16"/>
        <v>#DIV/0!</v>
      </c>
      <c r="Y54" s="13" t="e">
        <f t="shared" si="17"/>
        <v>#DIV/0!</v>
      </c>
      <c r="Z54" s="13" t="e">
        <f t="shared" si="18"/>
        <v>#DIV/0!</v>
      </c>
      <c r="AA54" s="13" t="e">
        <f t="shared" si="19"/>
        <v>#DIV/0!</v>
      </c>
      <c r="AB54" s="13" t="e">
        <f t="shared" si="20"/>
        <v>#DIV/0!</v>
      </c>
      <c r="AC54" s="13" t="e">
        <f t="shared" si="21"/>
        <v>#DIV/0!</v>
      </c>
      <c r="AD54" s="13" t="e">
        <f t="shared" si="22"/>
        <v>#DIV/0!</v>
      </c>
      <c r="AE54" s="13" t="e">
        <f t="shared" si="23"/>
        <v>#DIV/0!</v>
      </c>
      <c r="AF54" s="13" t="e">
        <f t="shared" si="24"/>
        <v>#DIV/0!</v>
      </c>
      <c r="AG54" s="13" t="e">
        <f t="shared" si="25"/>
        <v>#DIV/0!</v>
      </c>
      <c r="AH54" s="13" t="e">
        <f t="shared" si="26"/>
        <v>#DIV/0!</v>
      </c>
      <c r="AI54" s="13" t="e">
        <f t="shared" si="27"/>
        <v>#DIV/0!</v>
      </c>
      <c r="AJ54" s="13" t="e">
        <f t="shared" si="28"/>
        <v>#DIV/0!</v>
      </c>
      <c r="AK54" s="13" t="e">
        <f t="shared" si="29"/>
        <v>#DIV/0!</v>
      </c>
    </row>
    <row r="55" spans="2:37" ht="18" x14ac:dyDescent="0.45">
      <c r="B55" s="18">
        <v>45</v>
      </c>
      <c r="C55" s="18">
        <v>42</v>
      </c>
      <c r="D55" s="18">
        <v>39</v>
      </c>
      <c r="E55" s="18">
        <v>37</v>
      </c>
      <c r="F55" s="18">
        <v>36</v>
      </c>
      <c r="G55" s="18">
        <v>34</v>
      </c>
      <c r="H55" s="18">
        <v>32</v>
      </c>
      <c r="I55" s="73">
        <v>30</v>
      </c>
      <c r="J55" s="18">
        <v>28</v>
      </c>
      <c r="K55" s="73">
        <v>27</v>
      </c>
      <c r="L55" s="18">
        <v>25</v>
      </c>
      <c r="M55" s="18">
        <v>23</v>
      </c>
      <c r="N55" s="18">
        <v>21</v>
      </c>
      <c r="O55" s="18">
        <v>17</v>
      </c>
      <c r="P55" s="75">
        <v>11</v>
      </c>
      <c r="Q55" s="18">
        <v>0.66</v>
      </c>
      <c r="W55" s="13" t="e">
        <f t="shared" si="15"/>
        <v>#DIV/0!</v>
      </c>
      <c r="X55" s="13" t="e">
        <f t="shared" si="16"/>
        <v>#DIV/0!</v>
      </c>
      <c r="Y55" s="13" t="e">
        <f t="shared" si="17"/>
        <v>#DIV/0!</v>
      </c>
      <c r="Z55" s="13" t="e">
        <f t="shared" si="18"/>
        <v>#DIV/0!</v>
      </c>
      <c r="AA55" s="13" t="e">
        <f t="shared" si="19"/>
        <v>#DIV/0!</v>
      </c>
      <c r="AB55" s="13" t="e">
        <f t="shared" si="20"/>
        <v>#DIV/0!</v>
      </c>
      <c r="AC55" s="13" t="e">
        <f t="shared" si="21"/>
        <v>#DIV/0!</v>
      </c>
      <c r="AD55" s="13" t="e">
        <f t="shared" si="22"/>
        <v>#DIV/0!</v>
      </c>
      <c r="AE55" s="13" t="e">
        <f t="shared" si="23"/>
        <v>#DIV/0!</v>
      </c>
      <c r="AF55" s="13" t="e">
        <f t="shared" si="24"/>
        <v>#DIV/0!</v>
      </c>
      <c r="AG55" s="13" t="e">
        <f t="shared" si="25"/>
        <v>#DIV/0!</v>
      </c>
      <c r="AH55" s="13" t="e">
        <f t="shared" si="26"/>
        <v>#DIV/0!</v>
      </c>
      <c r="AI55" s="13" t="e">
        <f t="shared" si="27"/>
        <v>#DIV/0!</v>
      </c>
      <c r="AJ55" s="13" t="e">
        <f t="shared" si="28"/>
        <v>#DIV/0!</v>
      </c>
      <c r="AK55" s="13" t="e">
        <f t="shared" si="29"/>
        <v>#DIV/0!</v>
      </c>
    </row>
    <row r="56" spans="2:37" ht="18" x14ac:dyDescent="0.45">
      <c r="B56" s="21">
        <v>44</v>
      </c>
      <c r="C56" s="21">
        <v>41</v>
      </c>
      <c r="D56" s="21">
        <v>38</v>
      </c>
      <c r="E56" s="21">
        <v>36</v>
      </c>
      <c r="F56" s="21">
        <v>35</v>
      </c>
      <c r="G56" s="21">
        <v>33</v>
      </c>
      <c r="H56" s="21">
        <v>31</v>
      </c>
      <c r="I56" s="71">
        <v>29</v>
      </c>
      <c r="J56" s="21">
        <v>27</v>
      </c>
      <c r="K56" s="71">
        <v>26</v>
      </c>
      <c r="L56" s="21">
        <v>24</v>
      </c>
      <c r="M56" s="21">
        <v>22</v>
      </c>
      <c r="N56" s="21">
        <v>20</v>
      </c>
      <c r="O56" s="21">
        <v>16</v>
      </c>
      <c r="P56" s="70">
        <v>10</v>
      </c>
      <c r="Q56" s="21">
        <v>0.65</v>
      </c>
      <c r="W56" s="13" t="e">
        <f t="shared" si="15"/>
        <v>#DIV/0!</v>
      </c>
      <c r="X56" s="13" t="e">
        <f t="shared" si="16"/>
        <v>#DIV/0!</v>
      </c>
      <c r="Y56" s="13" t="e">
        <f t="shared" si="17"/>
        <v>#DIV/0!</v>
      </c>
      <c r="Z56" s="13" t="e">
        <f t="shared" si="18"/>
        <v>#DIV/0!</v>
      </c>
      <c r="AA56" s="13" t="e">
        <f t="shared" si="19"/>
        <v>#DIV/0!</v>
      </c>
      <c r="AB56" s="13" t="e">
        <f t="shared" si="20"/>
        <v>#DIV/0!</v>
      </c>
      <c r="AC56" s="13" t="e">
        <f t="shared" si="21"/>
        <v>#DIV/0!</v>
      </c>
      <c r="AD56" s="13" t="e">
        <f t="shared" si="22"/>
        <v>#DIV/0!</v>
      </c>
      <c r="AE56" s="13" t="e">
        <f t="shared" si="23"/>
        <v>#DIV/0!</v>
      </c>
      <c r="AF56" s="13" t="e">
        <f t="shared" si="24"/>
        <v>#DIV/0!</v>
      </c>
      <c r="AG56" s="13" t="e">
        <f t="shared" si="25"/>
        <v>#DIV/0!</v>
      </c>
      <c r="AH56" s="13" t="e">
        <f t="shared" si="26"/>
        <v>#DIV/0!</v>
      </c>
      <c r="AI56" s="13" t="e">
        <f t="shared" si="27"/>
        <v>#DIV/0!</v>
      </c>
      <c r="AJ56" s="13" t="e">
        <f t="shared" si="28"/>
        <v>#DIV/0!</v>
      </c>
      <c r="AK56" s="13" t="e">
        <f t="shared" si="29"/>
        <v>#DIV/0!</v>
      </c>
    </row>
    <row r="57" spans="2:37" ht="18" x14ac:dyDescent="0.45">
      <c r="B57" s="140" t="s">
        <v>139</v>
      </c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2"/>
      <c r="Q57" s="21" t="s">
        <v>16</v>
      </c>
      <c r="W57" s="13" t="e">
        <f>IF(AND($V$5=B4,$V$4&lt;B56),0,0)</f>
        <v>#DIV/0!</v>
      </c>
      <c r="X57" s="13" t="e">
        <f>IF(AND($V$5=C4,$V$4&lt;C56),0,0)</f>
        <v>#DIV/0!</v>
      </c>
      <c r="Y57" s="13" t="e">
        <f t="shared" ref="Y57:AK57" si="30">IF(AND($V$5=D4,$V$4&lt;D56),0,0)</f>
        <v>#DIV/0!</v>
      </c>
      <c r="Z57" s="13" t="e">
        <f t="shared" si="30"/>
        <v>#DIV/0!</v>
      </c>
      <c r="AA57" s="13" t="e">
        <f t="shared" si="30"/>
        <v>#DIV/0!</v>
      </c>
      <c r="AB57" s="13" t="e">
        <f t="shared" si="30"/>
        <v>#DIV/0!</v>
      </c>
      <c r="AC57" s="13" t="e">
        <f t="shared" si="30"/>
        <v>#DIV/0!</v>
      </c>
      <c r="AD57" s="13" t="e">
        <f t="shared" si="30"/>
        <v>#DIV/0!</v>
      </c>
      <c r="AE57" s="13" t="e">
        <f t="shared" si="30"/>
        <v>#DIV/0!</v>
      </c>
      <c r="AF57" s="13" t="e">
        <f t="shared" si="30"/>
        <v>#DIV/0!</v>
      </c>
      <c r="AG57" s="13" t="e">
        <f t="shared" si="30"/>
        <v>#DIV/0!</v>
      </c>
      <c r="AH57" s="13" t="e">
        <f t="shared" si="30"/>
        <v>#DIV/0!</v>
      </c>
      <c r="AI57" s="13" t="e">
        <f t="shared" si="30"/>
        <v>#DIV/0!</v>
      </c>
      <c r="AJ57" s="13" t="e">
        <f>IF(AND($V$5=O4,$V$4&lt;O56),0,0)</f>
        <v>#DIV/0!</v>
      </c>
      <c r="AK57" s="13" t="e">
        <f t="shared" si="30"/>
        <v>#DIV/0!</v>
      </c>
    </row>
  </sheetData>
  <sheetProtection algorithmName="SHA-512" hashValue="gKja7hWKwucSjEz5SPut3wHoTGXsNi6KBGxLA4qFbbZ2wNVpEEV7VnlaqQ+8Rf/CDBpCTx844eLk4NnUEZtdfw==" saltValue="wiAQ7fRV879V+fYbepVszQ==" spinCount="100000" sheet="1" objects="1" scenarios="1"/>
  <mergeCells count="32">
    <mergeCell ref="B57:P57"/>
    <mergeCell ref="M4:M5"/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B4:B5"/>
    <mergeCell ref="C4:C5"/>
    <mergeCell ref="D4:D5"/>
    <mergeCell ref="E4:E5"/>
    <mergeCell ref="F4:F5"/>
    <mergeCell ref="N1:N2"/>
    <mergeCell ref="O1:O2"/>
    <mergeCell ref="P1:P2"/>
    <mergeCell ref="B3:P3"/>
    <mergeCell ref="J1:J2"/>
    <mergeCell ref="K1:K2"/>
    <mergeCell ref="L1:L2"/>
    <mergeCell ref="M1:M2"/>
    <mergeCell ref="B1:B2"/>
    <mergeCell ref="C1:C2"/>
    <mergeCell ref="H1:H2"/>
    <mergeCell ref="I1:I2"/>
    <mergeCell ref="D1:D2"/>
    <mergeCell ref="E1:E2"/>
    <mergeCell ref="F1:F2"/>
    <mergeCell ref="G1:G2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L57"/>
  <sheetViews>
    <sheetView rightToLeft="1" zoomScaleNormal="100" workbookViewId="0">
      <selection activeCell="S8" sqref="S8"/>
    </sheetView>
  </sheetViews>
  <sheetFormatPr defaultColWidth="9.125" defaultRowHeight="14.25" x14ac:dyDescent="0.2"/>
  <cols>
    <col min="1" max="1" width="9.125" style="13"/>
    <col min="2" max="2" width="6" style="13" bestFit="1" customWidth="1"/>
    <col min="3" max="9" width="6.875" style="13" bestFit="1" customWidth="1"/>
    <col min="10" max="10" width="6" style="13" customWidth="1"/>
    <col min="11" max="11" width="5.25" style="13" customWidth="1"/>
    <col min="12" max="13" width="6" style="13" customWidth="1"/>
    <col min="14" max="14" width="5.625" style="13" customWidth="1"/>
    <col min="15" max="16" width="5.875" style="13" customWidth="1"/>
    <col min="17" max="17" width="10.5" style="13" bestFit="1" customWidth="1"/>
    <col min="18" max="18" width="5" style="13" customWidth="1"/>
    <col min="19" max="19" width="3.875" style="13" customWidth="1"/>
    <col min="20" max="20" width="3" style="13" customWidth="1"/>
    <col min="21" max="21" width="3.375" style="13" customWidth="1"/>
    <col min="22" max="22" width="5.75" style="13" customWidth="1"/>
    <col min="23" max="38" width="9.125" style="13"/>
    <col min="39" max="16384" width="9.125" style="1"/>
  </cols>
  <sheetData>
    <row r="1" spans="2:37" x14ac:dyDescent="0.2">
      <c r="B1" s="139" t="s">
        <v>14</v>
      </c>
      <c r="C1" s="139" t="s">
        <v>13</v>
      </c>
      <c r="D1" s="139" t="s">
        <v>12</v>
      </c>
      <c r="E1" s="139" t="s">
        <v>11</v>
      </c>
      <c r="F1" s="139" t="s">
        <v>10</v>
      </c>
      <c r="G1" s="139" t="s">
        <v>9</v>
      </c>
      <c r="H1" s="139" t="s">
        <v>15</v>
      </c>
      <c r="I1" s="139" t="s">
        <v>8</v>
      </c>
      <c r="J1" s="139" t="s">
        <v>6</v>
      </c>
      <c r="K1" s="139" t="s">
        <v>5</v>
      </c>
      <c r="L1" s="139" t="s">
        <v>4</v>
      </c>
      <c r="M1" s="139" t="s">
        <v>3</v>
      </c>
      <c r="N1" s="139" t="s">
        <v>2</v>
      </c>
      <c r="O1" s="139" t="s">
        <v>1</v>
      </c>
      <c r="P1" s="139" t="s">
        <v>0</v>
      </c>
    </row>
    <row r="2" spans="2:37" x14ac:dyDescent="0.2"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</row>
    <row r="3" spans="2:37" ht="15" customHeight="1" x14ac:dyDescent="0.2">
      <c r="B3" s="84" t="s">
        <v>20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6"/>
      <c r="Q3" s="72" t="s">
        <v>21</v>
      </c>
    </row>
    <row r="4" spans="2:37" x14ac:dyDescent="0.2">
      <c r="B4" s="139">
        <v>67</v>
      </c>
      <c r="C4" s="139">
        <v>43</v>
      </c>
      <c r="D4" s="139">
        <v>30</v>
      </c>
      <c r="E4" s="139">
        <v>23</v>
      </c>
      <c r="F4" s="139">
        <v>18</v>
      </c>
      <c r="G4" s="139">
        <v>15</v>
      </c>
      <c r="H4" s="139">
        <v>12</v>
      </c>
      <c r="I4" s="139">
        <v>10</v>
      </c>
      <c r="J4" s="139">
        <v>9</v>
      </c>
      <c r="K4" s="139">
        <v>8</v>
      </c>
      <c r="L4" s="139">
        <v>7</v>
      </c>
      <c r="M4" s="139">
        <v>6</v>
      </c>
      <c r="N4" s="139">
        <v>5</v>
      </c>
      <c r="O4" s="139">
        <v>4</v>
      </c>
      <c r="P4" s="139">
        <v>3</v>
      </c>
      <c r="Q4" s="72" t="s">
        <v>19</v>
      </c>
      <c r="R4" s="14">
        <v>-100</v>
      </c>
      <c r="T4" s="13" t="s">
        <v>31</v>
      </c>
      <c r="V4" s="13" t="e">
        <f>پردازش!Z11</f>
        <v>#DIV/0!</v>
      </c>
      <c r="X4" s="13" t="e">
        <f>IF(W5&gt;0,W5,"Reject")</f>
        <v>#DIV/0!</v>
      </c>
    </row>
    <row r="5" spans="2:37" ht="15" x14ac:dyDescent="0.25"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5" t="s">
        <v>33</v>
      </c>
      <c r="U5" s="16" t="s">
        <v>30</v>
      </c>
      <c r="V5" s="13">
        <f>IF(پردازش!Z6=11,10,IF(AND(پردازش!Z6&lt;=14,پردازش!Z6&gt;=12),12,IF(AND(پردازش!Z6&lt;=17,پردازش!Z6&gt;=15),15,IF(AND(پردازش!Z6&lt;=22,پردازش!Z6&gt;=18),18,IF(AND(پردازش!Z6&lt;=29,پردازش!Z6&gt;=23),23,IF(AND(پردازش!Z6&lt;=42,پردازش!Z6&gt;=30),30,IF(AND(پردازش!Z6&lt;=66,پردازش!Z6&gt;=43),43,IF(پردازش!Z6&gt;=67,67,پردازش!Z6))))))))</f>
        <v>0</v>
      </c>
      <c r="W5" s="13" t="e">
        <f>SUM(W6:AK57)</f>
        <v>#DIV/0!</v>
      </c>
    </row>
    <row r="6" spans="2:37" ht="18" x14ac:dyDescent="0.45">
      <c r="B6" s="17">
        <v>100</v>
      </c>
      <c r="C6" s="17">
        <v>100</v>
      </c>
      <c r="D6" s="17">
        <v>100</v>
      </c>
      <c r="E6" s="17">
        <v>100</v>
      </c>
      <c r="F6" s="17">
        <v>100</v>
      </c>
      <c r="G6" s="17">
        <v>100</v>
      </c>
      <c r="H6" s="17">
        <v>100</v>
      </c>
      <c r="I6" s="17">
        <v>100</v>
      </c>
      <c r="J6" s="17">
        <v>100</v>
      </c>
      <c r="K6" s="17">
        <v>100</v>
      </c>
      <c r="L6" s="17"/>
      <c r="M6" s="17"/>
      <c r="N6" s="17"/>
      <c r="O6" s="17"/>
      <c r="P6" s="17"/>
      <c r="Q6" s="17">
        <v>1.05</v>
      </c>
      <c r="W6" s="13" t="e">
        <f>IF(AND($V$5=$B$4,$V$4&gt;=B6),Q6,0)</f>
        <v>#DIV/0!</v>
      </c>
      <c r="X6" s="13" t="e">
        <f>IF(AND($V$5=$C$4,$V$4&gt;=C6),Q6,0)</f>
        <v>#DIV/0!</v>
      </c>
      <c r="Y6" s="13" t="e">
        <f>IF(AND($V$5=$D$4,$V$4&gt;=D6),Q6,0)</f>
        <v>#DIV/0!</v>
      </c>
      <c r="Z6" s="13" t="e">
        <f>IF(AND($V$5=$E$4,$V$4&gt;=E6),Q6,0)</f>
        <v>#DIV/0!</v>
      </c>
      <c r="AA6" s="13" t="e">
        <f>IF(AND($V$5=$F$4,$V$4&gt;=F6),Q6,0)</f>
        <v>#DIV/0!</v>
      </c>
      <c r="AB6" s="13" t="e">
        <f>IF(AND($V$5=$G$4,$V$4&gt;=G6),Q6,0)</f>
        <v>#DIV/0!</v>
      </c>
      <c r="AC6" s="13" t="e">
        <f>IF(AND($V$5=$H$4,$V$4&gt;=H6),Q6,0)</f>
        <v>#DIV/0!</v>
      </c>
      <c r="AD6" s="13" t="e">
        <f>IF(AND($V$5=$I$4,$V$4&gt;=I6),Q6,0)</f>
        <v>#DIV/0!</v>
      </c>
      <c r="AE6" s="13" t="e">
        <f>IF(AND($V$5=$J$4,$V$4&gt;=J6),Q6,0)</f>
        <v>#DIV/0!</v>
      </c>
      <c r="AF6" s="13" t="e">
        <f>IF(AND($V$5=$K$4,$V$4&gt;=K6),Q6,0)</f>
        <v>#DIV/0!</v>
      </c>
      <c r="AG6" s="13" t="s">
        <v>7</v>
      </c>
      <c r="AH6" s="13" t="s">
        <v>7</v>
      </c>
      <c r="AI6" s="13" t="s">
        <v>7</v>
      </c>
      <c r="AJ6" s="13" t="s">
        <v>7</v>
      </c>
      <c r="AK6" s="13" t="s">
        <v>7</v>
      </c>
    </row>
    <row r="7" spans="2:37" ht="18" x14ac:dyDescent="0.45">
      <c r="B7" s="18">
        <v>97</v>
      </c>
      <c r="C7" s="18">
        <v>97</v>
      </c>
      <c r="D7" s="18">
        <v>97</v>
      </c>
      <c r="E7" s="18">
        <v>97</v>
      </c>
      <c r="F7" s="18">
        <v>96</v>
      </c>
      <c r="G7" s="18">
        <v>96</v>
      </c>
      <c r="H7" s="18">
        <v>96</v>
      </c>
      <c r="I7" s="18">
        <v>95</v>
      </c>
      <c r="J7" s="18">
        <v>97</v>
      </c>
      <c r="K7" s="18">
        <v>99</v>
      </c>
      <c r="L7" s="18">
        <v>100</v>
      </c>
      <c r="M7" s="18"/>
      <c r="N7" s="18"/>
      <c r="O7" s="18"/>
      <c r="P7" s="18"/>
      <c r="Q7" s="18">
        <v>1.04</v>
      </c>
      <c r="W7" s="13" t="e">
        <f t="shared" ref="W7:W46" si="0">IF(AND($V$5=$B$4,$V$4&gt;=B7,$V$4&lt;B6),Q7,0)</f>
        <v>#DIV/0!</v>
      </c>
      <c r="X7" s="13" t="e">
        <f t="shared" ref="X7:X46" si="1">IF(AND($V$5=$C$4,$V$4&gt;=C7,$V$4&lt;C6),Q7,0)</f>
        <v>#DIV/0!</v>
      </c>
      <c r="Y7" s="13" t="e">
        <f t="shared" ref="Y7:Y46" si="2">IF(AND($V$5=$D$4,$V$4&gt;=D7,$V$4&lt;D6),Q7,0)</f>
        <v>#DIV/0!</v>
      </c>
      <c r="Z7" s="13" t="e">
        <f t="shared" ref="Z7:Z46" si="3">IF(AND($V$5=$E$4,$V$4&gt;=E7,$V$4&lt;E6),Q7,0)</f>
        <v>#DIV/0!</v>
      </c>
      <c r="AA7" s="13" t="e">
        <f t="shared" ref="AA7:AA46" si="4">IF(AND($V$5=$F$4,$V$4&gt;=F7,$V$4&lt;F6),Q7,0)</f>
        <v>#DIV/0!</v>
      </c>
      <c r="AB7" s="13" t="e">
        <f t="shared" ref="AB7:AB46" si="5">IF(AND($V$5=$G$4,$V$4&gt;=G7,$V$4&lt;G6),Q7,0)</f>
        <v>#DIV/0!</v>
      </c>
      <c r="AC7" s="13" t="e">
        <f t="shared" ref="AC7:AC46" si="6">IF(AND($V$5=$H$4,$V$4&gt;=H7,$V$4&lt;H6),Q7,0)</f>
        <v>#DIV/0!</v>
      </c>
      <c r="AD7" s="13" t="e">
        <f t="shared" ref="AD7:AD46" si="7">IF(AND($V$5=$I$4,$V$4&gt;=I7,$V$4&lt;I6),Q7,0)</f>
        <v>#DIV/0!</v>
      </c>
      <c r="AE7" s="13" t="e">
        <f t="shared" ref="AE7:AE46" si="8">IF(AND($V$5=$J$4,$V$4&gt;=J7,$V$4&lt;J6),Q7,0)</f>
        <v>#DIV/0!</v>
      </c>
      <c r="AF7" s="13" t="e">
        <f t="shared" ref="AF7:AF46" si="9">IF(AND($V$5=$K$4,$V$4&gt;=K7,$V$4&lt;K6),Q7,0)</f>
        <v>#DIV/0!</v>
      </c>
      <c r="AG7" s="13" t="e">
        <f>IF(AND($V$5=$L$4,$V$4&gt;=L7),Q7,0)</f>
        <v>#DIV/0!</v>
      </c>
      <c r="AH7" s="13" t="s">
        <v>7</v>
      </c>
      <c r="AI7" s="13" t="s">
        <v>7</v>
      </c>
      <c r="AJ7" s="13" t="s">
        <v>7</v>
      </c>
      <c r="AK7" s="13" t="s">
        <v>7</v>
      </c>
    </row>
    <row r="8" spans="2:37" ht="18" x14ac:dyDescent="0.45">
      <c r="B8" s="18">
        <v>96</v>
      </c>
      <c r="C8" s="18">
        <v>96</v>
      </c>
      <c r="D8" s="18">
        <v>95</v>
      </c>
      <c r="E8" s="18">
        <v>95</v>
      </c>
      <c r="F8" s="18">
        <v>94</v>
      </c>
      <c r="G8" s="18">
        <v>93</v>
      </c>
      <c r="H8" s="18">
        <v>93</v>
      </c>
      <c r="I8" s="18">
        <v>92</v>
      </c>
      <c r="J8" s="18">
        <v>94</v>
      </c>
      <c r="K8" s="18">
        <v>96</v>
      </c>
      <c r="L8" s="18">
        <v>98</v>
      </c>
      <c r="M8" s="18">
        <v>100</v>
      </c>
      <c r="N8" s="18"/>
      <c r="O8" s="18"/>
      <c r="P8" s="18"/>
      <c r="Q8" s="18">
        <v>1.03</v>
      </c>
      <c r="W8" s="13" t="e">
        <f t="shared" si="0"/>
        <v>#DIV/0!</v>
      </c>
      <c r="X8" s="13" t="e">
        <f t="shared" si="1"/>
        <v>#DIV/0!</v>
      </c>
      <c r="Y8" s="13" t="e">
        <f t="shared" si="2"/>
        <v>#DIV/0!</v>
      </c>
      <c r="Z8" s="13" t="e">
        <f t="shared" si="3"/>
        <v>#DIV/0!</v>
      </c>
      <c r="AA8" s="13" t="e">
        <f t="shared" si="4"/>
        <v>#DIV/0!</v>
      </c>
      <c r="AB8" s="13" t="e">
        <f t="shared" si="5"/>
        <v>#DIV/0!</v>
      </c>
      <c r="AC8" s="13" t="e">
        <f t="shared" si="6"/>
        <v>#DIV/0!</v>
      </c>
      <c r="AD8" s="13" t="e">
        <f t="shared" si="7"/>
        <v>#DIV/0!</v>
      </c>
      <c r="AE8" s="13" t="e">
        <f t="shared" si="8"/>
        <v>#DIV/0!</v>
      </c>
      <c r="AF8" s="13" t="e">
        <f t="shared" si="9"/>
        <v>#DIV/0!</v>
      </c>
      <c r="AG8" s="13" t="e">
        <f t="shared" ref="AG8:AG46" si="10">IF(AND($V$5=$L$4,$V$4&gt;=L8,$V$4&lt;L7),Q8,0)</f>
        <v>#DIV/0!</v>
      </c>
      <c r="AH8" s="13" t="e">
        <f>IF(AND($V$5=$M$4,$V$4&gt;=M8),Q8,0)</f>
        <v>#DIV/0!</v>
      </c>
      <c r="AI8" s="13" t="s">
        <v>7</v>
      </c>
      <c r="AJ8" s="13" t="s">
        <v>7</v>
      </c>
      <c r="AK8" s="13" t="s">
        <v>7</v>
      </c>
    </row>
    <row r="9" spans="2:37" ht="18" x14ac:dyDescent="0.45">
      <c r="B9" s="18">
        <v>94</v>
      </c>
      <c r="C9" s="18">
        <v>94</v>
      </c>
      <c r="D9" s="18">
        <v>93</v>
      </c>
      <c r="E9" s="18">
        <v>93</v>
      </c>
      <c r="F9" s="18">
        <v>92</v>
      </c>
      <c r="G9" s="18">
        <v>91</v>
      </c>
      <c r="H9" s="18">
        <v>90</v>
      </c>
      <c r="I9" s="18">
        <v>89</v>
      </c>
      <c r="J9" s="18">
        <v>91</v>
      </c>
      <c r="K9" s="18">
        <v>94</v>
      </c>
      <c r="L9" s="18">
        <v>97</v>
      </c>
      <c r="M9" s="18">
        <v>99</v>
      </c>
      <c r="N9" s="18"/>
      <c r="O9" s="18"/>
      <c r="P9" s="18"/>
      <c r="Q9" s="18">
        <v>1.02</v>
      </c>
      <c r="W9" s="13" t="e">
        <f t="shared" si="0"/>
        <v>#DIV/0!</v>
      </c>
      <c r="X9" s="13" t="e">
        <f t="shared" si="1"/>
        <v>#DIV/0!</v>
      </c>
      <c r="Y9" s="13" t="e">
        <f t="shared" si="2"/>
        <v>#DIV/0!</v>
      </c>
      <c r="Z9" s="13" t="e">
        <f t="shared" si="3"/>
        <v>#DIV/0!</v>
      </c>
      <c r="AA9" s="13" t="e">
        <f t="shared" si="4"/>
        <v>#DIV/0!</v>
      </c>
      <c r="AB9" s="13" t="e">
        <f t="shared" si="5"/>
        <v>#DIV/0!</v>
      </c>
      <c r="AC9" s="13" t="e">
        <f t="shared" si="6"/>
        <v>#DIV/0!</v>
      </c>
      <c r="AD9" s="13" t="e">
        <f t="shared" si="7"/>
        <v>#DIV/0!</v>
      </c>
      <c r="AE9" s="13" t="e">
        <f t="shared" si="8"/>
        <v>#DIV/0!</v>
      </c>
      <c r="AF9" s="13" t="e">
        <f t="shared" si="9"/>
        <v>#DIV/0!</v>
      </c>
      <c r="AG9" s="13" t="e">
        <f t="shared" si="10"/>
        <v>#DIV/0!</v>
      </c>
      <c r="AH9" s="13" t="e">
        <f t="shared" ref="AH9:AH46" si="11">IF(AND($V$5=$M$4,$V$4&gt;=M9,$V$4&lt;M8),Q9,0)</f>
        <v>#DIV/0!</v>
      </c>
      <c r="AI9" s="13" t="s">
        <v>7</v>
      </c>
      <c r="AJ9" s="13" t="s">
        <v>7</v>
      </c>
      <c r="AK9" s="13" t="s">
        <v>7</v>
      </c>
    </row>
    <row r="10" spans="2:37" ht="18" x14ac:dyDescent="0.45">
      <c r="B10" s="18">
        <v>93</v>
      </c>
      <c r="C10" s="18">
        <v>92</v>
      </c>
      <c r="D10" s="18">
        <v>92</v>
      </c>
      <c r="E10" s="18">
        <v>91</v>
      </c>
      <c r="F10" s="18">
        <v>90</v>
      </c>
      <c r="G10" s="18">
        <v>89</v>
      </c>
      <c r="H10" s="18">
        <v>88</v>
      </c>
      <c r="I10" s="18">
        <v>87</v>
      </c>
      <c r="J10" s="18">
        <v>89</v>
      </c>
      <c r="K10" s="18">
        <v>92</v>
      </c>
      <c r="L10" s="18">
        <v>95</v>
      </c>
      <c r="M10" s="18">
        <v>98</v>
      </c>
      <c r="N10" s="18">
        <v>100</v>
      </c>
      <c r="O10" s="18">
        <v>100</v>
      </c>
      <c r="P10" s="18">
        <v>100</v>
      </c>
      <c r="Q10" s="18">
        <v>1.01</v>
      </c>
      <c r="W10" s="13" t="e">
        <f t="shared" si="0"/>
        <v>#DIV/0!</v>
      </c>
      <c r="X10" s="13" t="e">
        <f t="shared" si="1"/>
        <v>#DIV/0!</v>
      </c>
      <c r="Y10" s="13" t="e">
        <f t="shared" si="2"/>
        <v>#DIV/0!</v>
      </c>
      <c r="Z10" s="13" t="e">
        <f t="shared" si="3"/>
        <v>#DIV/0!</v>
      </c>
      <c r="AA10" s="13" t="e">
        <f t="shared" si="4"/>
        <v>#DIV/0!</v>
      </c>
      <c r="AB10" s="13" t="e">
        <f t="shared" si="5"/>
        <v>#DIV/0!</v>
      </c>
      <c r="AC10" s="13" t="e">
        <f t="shared" si="6"/>
        <v>#DIV/0!</v>
      </c>
      <c r="AD10" s="13" t="e">
        <f t="shared" si="7"/>
        <v>#DIV/0!</v>
      </c>
      <c r="AE10" s="13" t="e">
        <f t="shared" si="8"/>
        <v>#DIV/0!</v>
      </c>
      <c r="AF10" s="13" t="e">
        <f t="shared" si="9"/>
        <v>#DIV/0!</v>
      </c>
      <c r="AG10" s="13" t="e">
        <f t="shared" si="10"/>
        <v>#DIV/0!</v>
      </c>
      <c r="AH10" s="13" t="e">
        <f t="shared" si="11"/>
        <v>#DIV/0!</v>
      </c>
      <c r="AI10" s="13" t="e">
        <f>IF(AND($V$5=$N$4,$V$4&gt;=N10),Q10,0)</f>
        <v>#DIV/0!</v>
      </c>
      <c r="AJ10" s="13" t="e">
        <f>IF(AND($V$5=$O$4,$V$4&gt;=O10),Q10,0)</f>
        <v>#DIV/0!</v>
      </c>
      <c r="AK10" s="13" t="e">
        <f>IF(AND($V$5=$P$4,$V$4&gt;=P10),Q10,0)</f>
        <v>#DIV/0!</v>
      </c>
    </row>
    <row r="11" spans="2:37" ht="18" x14ac:dyDescent="0.45">
      <c r="B11" s="17">
        <v>92</v>
      </c>
      <c r="C11" s="17">
        <v>91</v>
      </c>
      <c r="D11" s="17">
        <v>90</v>
      </c>
      <c r="E11" s="17">
        <v>89</v>
      </c>
      <c r="F11" s="17">
        <v>88</v>
      </c>
      <c r="G11" s="17">
        <v>87</v>
      </c>
      <c r="H11" s="17">
        <v>86</v>
      </c>
      <c r="I11" s="19">
        <v>85</v>
      </c>
      <c r="J11" s="17">
        <v>84</v>
      </c>
      <c r="K11" s="19">
        <v>83</v>
      </c>
      <c r="L11" s="17">
        <v>82</v>
      </c>
      <c r="M11" s="17">
        <v>80</v>
      </c>
      <c r="N11" s="17">
        <v>78</v>
      </c>
      <c r="O11" s="17">
        <v>75</v>
      </c>
      <c r="P11" s="17">
        <v>69</v>
      </c>
      <c r="Q11" s="17">
        <v>1</v>
      </c>
      <c r="W11" s="13" t="e">
        <f t="shared" si="0"/>
        <v>#DIV/0!</v>
      </c>
      <c r="X11" s="13" t="e">
        <f t="shared" si="1"/>
        <v>#DIV/0!</v>
      </c>
      <c r="Y11" s="13" t="e">
        <f t="shared" si="2"/>
        <v>#DIV/0!</v>
      </c>
      <c r="Z11" s="13" t="e">
        <f t="shared" si="3"/>
        <v>#DIV/0!</v>
      </c>
      <c r="AA11" s="13" t="e">
        <f t="shared" si="4"/>
        <v>#DIV/0!</v>
      </c>
      <c r="AB11" s="13" t="e">
        <f t="shared" si="5"/>
        <v>#DIV/0!</v>
      </c>
      <c r="AC11" s="13" t="e">
        <f t="shared" si="6"/>
        <v>#DIV/0!</v>
      </c>
      <c r="AD11" s="13" t="e">
        <f t="shared" si="7"/>
        <v>#DIV/0!</v>
      </c>
      <c r="AE11" s="13" t="e">
        <f t="shared" si="8"/>
        <v>#DIV/0!</v>
      </c>
      <c r="AF11" s="13" t="e">
        <f t="shared" si="9"/>
        <v>#DIV/0!</v>
      </c>
      <c r="AG11" s="13" t="e">
        <f t="shared" si="10"/>
        <v>#DIV/0!</v>
      </c>
      <c r="AH11" s="13" t="e">
        <f t="shared" si="11"/>
        <v>#DIV/0!</v>
      </c>
      <c r="AI11" s="13" t="e">
        <f t="shared" ref="AI11:AI46" si="12">IF(AND($V$5=$N$4,$V$4&gt;=N11,$V$4&lt;N10),Q11,0)</f>
        <v>#DIV/0!</v>
      </c>
      <c r="AJ11" s="13" t="e">
        <f t="shared" ref="AJ11:AJ46" si="13">IF(AND($V$5=$O$4,$V$4&gt;=O11,$V$4&lt;O10),Q11,0)</f>
        <v>#DIV/0!</v>
      </c>
      <c r="AK11" s="13" t="e">
        <f t="shared" ref="AK11:AK46" si="14">IF(AND($V$5=$P$4,$V$4&gt;=P11,$V$4&lt;P10),Q11,0)</f>
        <v>#DIV/0!</v>
      </c>
    </row>
    <row r="12" spans="2:37" ht="18" x14ac:dyDescent="0.45">
      <c r="B12" s="18">
        <v>91</v>
      </c>
      <c r="C12" s="18">
        <v>90</v>
      </c>
      <c r="D12" s="18">
        <v>89</v>
      </c>
      <c r="E12" s="18">
        <v>87</v>
      </c>
      <c r="F12" s="18">
        <v>86</v>
      </c>
      <c r="G12" s="18">
        <v>85</v>
      </c>
      <c r="H12" s="18">
        <v>84</v>
      </c>
      <c r="I12" s="73">
        <v>83</v>
      </c>
      <c r="J12" s="18">
        <v>82</v>
      </c>
      <c r="K12" s="73">
        <v>81</v>
      </c>
      <c r="L12" s="18">
        <v>80</v>
      </c>
      <c r="M12" s="18">
        <v>78</v>
      </c>
      <c r="N12" s="18">
        <v>76</v>
      </c>
      <c r="O12" s="18">
        <v>72</v>
      </c>
      <c r="P12" s="18">
        <v>66</v>
      </c>
      <c r="Q12" s="18">
        <v>1</v>
      </c>
      <c r="W12" s="13" t="e">
        <f t="shared" si="0"/>
        <v>#DIV/0!</v>
      </c>
      <c r="X12" s="13" t="e">
        <f t="shared" si="1"/>
        <v>#DIV/0!</v>
      </c>
      <c r="Y12" s="13" t="e">
        <f t="shared" si="2"/>
        <v>#DIV/0!</v>
      </c>
      <c r="Z12" s="13" t="e">
        <f t="shared" si="3"/>
        <v>#DIV/0!</v>
      </c>
      <c r="AA12" s="13" t="e">
        <f t="shared" si="4"/>
        <v>#DIV/0!</v>
      </c>
      <c r="AB12" s="13" t="e">
        <f t="shared" si="5"/>
        <v>#DIV/0!</v>
      </c>
      <c r="AC12" s="13" t="e">
        <f t="shared" si="6"/>
        <v>#DIV/0!</v>
      </c>
      <c r="AD12" s="13" t="e">
        <f t="shared" si="7"/>
        <v>#DIV/0!</v>
      </c>
      <c r="AE12" s="13" t="e">
        <f t="shared" si="8"/>
        <v>#DIV/0!</v>
      </c>
      <c r="AF12" s="13" t="e">
        <f t="shared" si="9"/>
        <v>#DIV/0!</v>
      </c>
      <c r="AG12" s="13" t="e">
        <f t="shared" si="10"/>
        <v>#DIV/0!</v>
      </c>
      <c r="AH12" s="13" t="e">
        <f t="shared" si="11"/>
        <v>#DIV/0!</v>
      </c>
      <c r="AI12" s="13" t="e">
        <f t="shared" si="12"/>
        <v>#DIV/0!</v>
      </c>
      <c r="AJ12" s="13" t="e">
        <f t="shared" si="13"/>
        <v>#DIV/0!</v>
      </c>
      <c r="AK12" s="13" t="e">
        <f t="shared" si="14"/>
        <v>#DIV/0!</v>
      </c>
    </row>
    <row r="13" spans="2:37" ht="18" x14ac:dyDescent="0.45">
      <c r="B13" s="18">
        <v>90</v>
      </c>
      <c r="C13" s="18">
        <v>88</v>
      </c>
      <c r="D13" s="18">
        <v>87</v>
      </c>
      <c r="E13" s="18">
        <v>86</v>
      </c>
      <c r="F13" s="18">
        <v>85</v>
      </c>
      <c r="G13" s="18">
        <v>84</v>
      </c>
      <c r="H13" s="18">
        <v>82</v>
      </c>
      <c r="I13" s="73">
        <v>81</v>
      </c>
      <c r="J13" s="18">
        <v>80</v>
      </c>
      <c r="K13" s="73">
        <v>79</v>
      </c>
      <c r="L13" s="18">
        <v>78</v>
      </c>
      <c r="M13" s="18">
        <v>76</v>
      </c>
      <c r="N13" s="18">
        <v>74</v>
      </c>
      <c r="O13" s="18">
        <v>70</v>
      </c>
      <c r="P13" s="18">
        <v>64</v>
      </c>
      <c r="Q13" s="18">
        <v>1</v>
      </c>
      <c r="W13" s="13" t="e">
        <f t="shared" si="0"/>
        <v>#DIV/0!</v>
      </c>
      <c r="X13" s="13" t="e">
        <f t="shared" si="1"/>
        <v>#DIV/0!</v>
      </c>
      <c r="Y13" s="13" t="e">
        <f t="shared" si="2"/>
        <v>#DIV/0!</v>
      </c>
      <c r="Z13" s="13" t="e">
        <f t="shared" si="3"/>
        <v>#DIV/0!</v>
      </c>
      <c r="AA13" s="13" t="e">
        <f t="shared" si="4"/>
        <v>#DIV/0!</v>
      </c>
      <c r="AB13" s="13" t="e">
        <f t="shared" si="5"/>
        <v>#DIV/0!</v>
      </c>
      <c r="AC13" s="13" t="e">
        <f t="shared" si="6"/>
        <v>#DIV/0!</v>
      </c>
      <c r="AD13" s="13" t="e">
        <f t="shared" si="7"/>
        <v>#DIV/0!</v>
      </c>
      <c r="AE13" s="13" t="e">
        <f t="shared" si="8"/>
        <v>#DIV/0!</v>
      </c>
      <c r="AF13" s="13" t="e">
        <f t="shared" si="9"/>
        <v>#DIV/0!</v>
      </c>
      <c r="AG13" s="13" t="e">
        <f t="shared" si="10"/>
        <v>#DIV/0!</v>
      </c>
      <c r="AH13" s="13" t="e">
        <f t="shared" si="11"/>
        <v>#DIV/0!</v>
      </c>
      <c r="AI13" s="13" t="e">
        <f t="shared" si="12"/>
        <v>#DIV/0!</v>
      </c>
      <c r="AJ13" s="13" t="e">
        <f t="shared" si="13"/>
        <v>#DIV/0!</v>
      </c>
      <c r="AK13" s="13" t="e">
        <f t="shared" si="14"/>
        <v>#DIV/0!</v>
      </c>
    </row>
    <row r="14" spans="2:37" ht="18" x14ac:dyDescent="0.45">
      <c r="B14" s="18">
        <v>88</v>
      </c>
      <c r="C14" s="18">
        <v>87</v>
      </c>
      <c r="D14" s="18">
        <v>86</v>
      </c>
      <c r="E14" s="18">
        <v>84</v>
      </c>
      <c r="F14" s="18">
        <v>83</v>
      </c>
      <c r="G14" s="18">
        <v>82</v>
      </c>
      <c r="H14" s="18">
        <v>81</v>
      </c>
      <c r="I14" s="73">
        <v>79</v>
      </c>
      <c r="J14" s="18">
        <v>78</v>
      </c>
      <c r="K14" s="73">
        <v>77</v>
      </c>
      <c r="L14" s="18">
        <v>76</v>
      </c>
      <c r="M14" s="18">
        <v>74</v>
      </c>
      <c r="N14" s="18">
        <v>72</v>
      </c>
      <c r="O14" s="18">
        <v>68</v>
      </c>
      <c r="P14" s="18">
        <v>63</v>
      </c>
      <c r="Q14" s="18">
        <v>1</v>
      </c>
      <c r="W14" s="13" t="e">
        <f t="shared" si="0"/>
        <v>#DIV/0!</v>
      </c>
      <c r="X14" s="13" t="e">
        <f t="shared" si="1"/>
        <v>#DIV/0!</v>
      </c>
      <c r="Y14" s="13" t="e">
        <f t="shared" si="2"/>
        <v>#DIV/0!</v>
      </c>
      <c r="Z14" s="13" t="e">
        <f t="shared" si="3"/>
        <v>#DIV/0!</v>
      </c>
      <c r="AA14" s="13" t="e">
        <f t="shared" si="4"/>
        <v>#DIV/0!</v>
      </c>
      <c r="AB14" s="13" t="e">
        <f t="shared" si="5"/>
        <v>#DIV/0!</v>
      </c>
      <c r="AC14" s="13" t="e">
        <f t="shared" si="6"/>
        <v>#DIV/0!</v>
      </c>
      <c r="AD14" s="13" t="e">
        <f t="shared" si="7"/>
        <v>#DIV/0!</v>
      </c>
      <c r="AE14" s="13" t="e">
        <f t="shared" si="8"/>
        <v>#DIV/0!</v>
      </c>
      <c r="AF14" s="13" t="e">
        <f t="shared" si="9"/>
        <v>#DIV/0!</v>
      </c>
      <c r="AG14" s="13" t="e">
        <f t="shared" si="10"/>
        <v>#DIV/0!</v>
      </c>
      <c r="AH14" s="13" t="e">
        <f t="shared" si="11"/>
        <v>#DIV/0!</v>
      </c>
      <c r="AI14" s="13" t="e">
        <f t="shared" si="12"/>
        <v>#DIV/0!</v>
      </c>
      <c r="AJ14" s="13" t="e">
        <f t="shared" si="13"/>
        <v>#DIV/0!</v>
      </c>
      <c r="AK14" s="13" t="e">
        <f t="shared" si="14"/>
        <v>#DIV/0!</v>
      </c>
    </row>
    <row r="15" spans="2:37" ht="18" x14ac:dyDescent="0.45">
      <c r="B15" s="21">
        <v>87</v>
      </c>
      <c r="C15" s="21">
        <v>86</v>
      </c>
      <c r="D15" s="21">
        <v>84</v>
      </c>
      <c r="E15" s="21">
        <v>83</v>
      </c>
      <c r="F15" s="21">
        <v>82</v>
      </c>
      <c r="G15" s="21">
        <v>81</v>
      </c>
      <c r="H15" s="21">
        <v>79</v>
      </c>
      <c r="I15" s="71">
        <v>78</v>
      </c>
      <c r="J15" s="21">
        <v>76</v>
      </c>
      <c r="K15" s="71">
        <v>75</v>
      </c>
      <c r="L15" s="21">
        <v>74</v>
      </c>
      <c r="M15" s="21">
        <v>72</v>
      </c>
      <c r="N15" s="21">
        <v>70</v>
      </c>
      <c r="O15" s="21">
        <v>67</v>
      </c>
      <c r="P15" s="21">
        <v>61</v>
      </c>
      <c r="Q15" s="21">
        <v>1</v>
      </c>
      <c r="W15" s="13" t="e">
        <f t="shared" si="0"/>
        <v>#DIV/0!</v>
      </c>
      <c r="X15" s="13" t="e">
        <f t="shared" si="1"/>
        <v>#DIV/0!</v>
      </c>
      <c r="Y15" s="13" t="e">
        <f t="shared" si="2"/>
        <v>#DIV/0!</v>
      </c>
      <c r="Z15" s="13" t="e">
        <f t="shared" si="3"/>
        <v>#DIV/0!</v>
      </c>
      <c r="AA15" s="13" t="e">
        <f t="shared" si="4"/>
        <v>#DIV/0!</v>
      </c>
      <c r="AB15" s="13" t="e">
        <f t="shared" si="5"/>
        <v>#DIV/0!</v>
      </c>
      <c r="AC15" s="13" t="e">
        <f t="shared" si="6"/>
        <v>#DIV/0!</v>
      </c>
      <c r="AD15" s="13" t="e">
        <f t="shared" si="7"/>
        <v>#DIV/0!</v>
      </c>
      <c r="AE15" s="13" t="e">
        <f t="shared" si="8"/>
        <v>#DIV/0!</v>
      </c>
      <c r="AF15" s="13" t="e">
        <f t="shared" si="9"/>
        <v>#DIV/0!</v>
      </c>
      <c r="AG15" s="13" t="e">
        <f t="shared" si="10"/>
        <v>#DIV/0!</v>
      </c>
      <c r="AH15" s="13" t="e">
        <f t="shared" si="11"/>
        <v>#DIV/0!</v>
      </c>
      <c r="AI15" s="13" t="e">
        <f t="shared" si="12"/>
        <v>#DIV/0!</v>
      </c>
      <c r="AJ15" s="13" t="e">
        <f t="shared" si="13"/>
        <v>#DIV/0!</v>
      </c>
      <c r="AK15" s="13" t="e">
        <f t="shared" si="14"/>
        <v>#DIV/0!</v>
      </c>
    </row>
    <row r="16" spans="2:37" ht="18" x14ac:dyDescent="0.45">
      <c r="B16" s="17">
        <v>86</v>
      </c>
      <c r="C16" s="17">
        <v>84</v>
      </c>
      <c r="D16" s="17">
        <v>83</v>
      </c>
      <c r="E16" s="17">
        <v>82</v>
      </c>
      <c r="F16" s="17">
        <v>80</v>
      </c>
      <c r="G16" s="17">
        <v>79</v>
      </c>
      <c r="H16" s="17">
        <v>78</v>
      </c>
      <c r="I16" s="19">
        <v>76</v>
      </c>
      <c r="J16" s="17">
        <v>75</v>
      </c>
      <c r="K16" s="19">
        <v>74</v>
      </c>
      <c r="L16" s="17">
        <v>72</v>
      </c>
      <c r="M16" s="17">
        <v>71</v>
      </c>
      <c r="N16" s="17">
        <v>68</v>
      </c>
      <c r="O16" s="17">
        <v>65</v>
      </c>
      <c r="P16" s="17">
        <v>59</v>
      </c>
      <c r="Q16" s="17">
        <v>1</v>
      </c>
      <c r="W16" s="13" t="e">
        <f t="shared" si="0"/>
        <v>#DIV/0!</v>
      </c>
      <c r="X16" s="13" t="e">
        <f t="shared" si="1"/>
        <v>#DIV/0!</v>
      </c>
      <c r="Y16" s="13" t="e">
        <f t="shared" si="2"/>
        <v>#DIV/0!</v>
      </c>
      <c r="Z16" s="13" t="e">
        <f t="shared" si="3"/>
        <v>#DIV/0!</v>
      </c>
      <c r="AA16" s="13" t="e">
        <f t="shared" si="4"/>
        <v>#DIV/0!</v>
      </c>
      <c r="AB16" s="13" t="e">
        <f t="shared" si="5"/>
        <v>#DIV/0!</v>
      </c>
      <c r="AC16" s="13" t="e">
        <f t="shared" si="6"/>
        <v>#DIV/0!</v>
      </c>
      <c r="AD16" s="13" t="e">
        <f t="shared" si="7"/>
        <v>#DIV/0!</v>
      </c>
      <c r="AE16" s="13" t="e">
        <f t="shared" si="8"/>
        <v>#DIV/0!</v>
      </c>
      <c r="AF16" s="13" t="e">
        <f t="shared" si="9"/>
        <v>#DIV/0!</v>
      </c>
      <c r="AG16" s="13" t="e">
        <f t="shared" si="10"/>
        <v>#DIV/0!</v>
      </c>
      <c r="AH16" s="13" t="e">
        <f t="shared" si="11"/>
        <v>#DIV/0!</v>
      </c>
      <c r="AI16" s="13" t="e">
        <f t="shared" si="12"/>
        <v>#DIV/0!</v>
      </c>
      <c r="AJ16" s="13" t="e">
        <f t="shared" si="13"/>
        <v>#DIV/0!</v>
      </c>
      <c r="AK16" s="13" t="e">
        <f t="shared" si="14"/>
        <v>#DIV/0!</v>
      </c>
    </row>
    <row r="17" spans="2:37" ht="18" x14ac:dyDescent="0.45">
      <c r="B17" s="18">
        <v>85</v>
      </c>
      <c r="C17" s="18">
        <v>83</v>
      </c>
      <c r="D17" s="18">
        <v>82</v>
      </c>
      <c r="E17" s="18">
        <v>80</v>
      </c>
      <c r="F17" s="18">
        <v>79</v>
      </c>
      <c r="G17" s="18">
        <v>78</v>
      </c>
      <c r="H17" s="18">
        <v>76</v>
      </c>
      <c r="I17" s="73">
        <v>75</v>
      </c>
      <c r="J17" s="18">
        <v>73</v>
      </c>
      <c r="K17" s="73">
        <v>72</v>
      </c>
      <c r="L17" s="18">
        <v>71</v>
      </c>
      <c r="M17" s="18">
        <v>69</v>
      </c>
      <c r="N17" s="18">
        <v>67</v>
      </c>
      <c r="O17" s="18">
        <v>63</v>
      </c>
      <c r="P17" s="18">
        <v>58</v>
      </c>
      <c r="Q17" s="18">
        <v>1</v>
      </c>
      <c r="W17" s="13" t="e">
        <f t="shared" si="0"/>
        <v>#DIV/0!</v>
      </c>
      <c r="X17" s="13" t="e">
        <f t="shared" si="1"/>
        <v>#DIV/0!</v>
      </c>
      <c r="Y17" s="13" t="e">
        <f t="shared" si="2"/>
        <v>#DIV/0!</v>
      </c>
      <c r="Z17" s="13" t="e">
        <f t="shared" si="3"/>
        <v>#DIV/0!</v>
      </c>
      <c r="AA17" s="13" t="e">
        <f t="shared" si="4"/>
        <v>#DIV/0!</v>
      </c>
      <c r="AB17" s="13" t="e">
        <f t="shared" si="5"/>
        <v>#DIV/0!</v>
      </c>
      <c r="AC17" s="13" t="e">
        <f t="shared" si="6"/>
        <v>#DIV/0!</v>
      </c>
      <c r="AD17" s="13" t="e">
        <f t="shared" si="7"/>
        <v>#DIV/0!</v>
      </c>
      <c r="AE17" s="13" t="e">
        <f t="shared" si="8"/>
        <v>#DIV/0!</v>
      </c>
      <c r="AF17" s="13" t="e">
        <f t="shared" si="9"/>
        <v>#DIV/0!</v>
      </c>
      <c r="AG17" s="13" t="e">
        <f t="shared" si="10"/>
        <v>#DIV/0!</v>
      </c>
      <c r="AH17" s="13" t="e">
        <f t="shared" si="11"/>
        <v>#DIV/0!</v>
      </c>
      <c r="AI17" s="13" t="e">
        <f t="shared" si="12"/>
        <v>#DIV/0!</v>
      </c>
      <c r="AJ17" s="13" t="e">
        <f t="shared" si="13"/>
        <v>#DIV/0!</v>
      </c>
      <c r="AK17" s="13" t="e">
        <f t="shared" si="14"/>
        <v>#DIV/0!</v>
      </c>
    </row>
    <row r="18" spans="2:37" ht="18" x14ac:dyDescent="0.45">
      <c r="B18" s="18">
        <v>84</v>
      </c>
      <c r="C18" s="18">
        <v>82</v>
      </c>
      <c r="D18" s="18">
        <v>80</v>
      </c>
      <c r="E18" s="18">
        <v>79</v>
      </c>
      <c r="F18" s="18">
        <v>78</v>
      </c>
      <c r="G18" s="18">
        <v>76</v>
      </c>
      <c r="H18" s="18">
        <v>75</v>
      </c>
      <c r="I18" s="73">
        <v>73</v>
      </c>
      <c r="J18" s="18">
        <v>72</v>
      </c>
      <c r="K18" s="73">
        <v>71</v>
      </c>
      <c r="L18" s="18">
        <v>69</v>
      </c>
      <c r="M18" s="18">
        <v>67</v>
      </c>
      <c r="N18" s="18">
        <v>65</v>
      </c>
      <c r="O18" s="18">
        <v>62</v>
      </c>
      <c r="P18" s="18">
        <v>57</v>
      </c>
      <c r="Q18" s="18">
        <v>1</v>
      </c>
      <c r="W18" s="13" t="e">
        <f t="shared" si="0"/>
        <v>#DIV/0!</v>
      </c>
      <c r="X18" s="13" t="e">
        <f t="shared" si="1"/>
        <v>#DIV/0!</v>
      </c>
      <c r="Y18" s="13" t="e">
        <f t="shared" si="2"/>
        <v>#DIV/0!</v>
      </c>
      <c r="Z18" s="13" t="e">
        <f t="shared" si="3"/>
        <v>#DIV/0!</v>
      </c>
      <c r="AA18" s="13" t="e">
        <f t="shared" si="4"/>
        <v>#DIV/0!</v>
      </c>
      <c r="AB18" s="13" t="e">
        <f t="shared" si="5"/>
        <v>#DIV/0!</v>
      </c>
      <c r="AC18" s="13" t="e">
        <f t="shared" si="6"/>
        <v>#DIV/0!</v>
      </c>
      <c r="AD18" s="13" t="e">
        <f t="shared" si="7"/>
        <v>#DIV/0!</v>
      </c>
      <c r="AE18" s="13" t="e">
        <f t="shared" si="8"/>
        <v>#DIV/0!</v>
      </c>
      <c r="AF18" s="13" t="e">
        <f t="shared" si="9"/>
        <v>#DIV/0!</v>
      </c>
      <c r="AG18" s="13" t="e">
        <f t="shared" si="10"/>
        <v>#DIV/0!</v>
      </c>
      <c r="AH18" s="13" t="e">
        <f t="shared" si="11"/>
        <v>#DIV/0!</v>
      </c>
      <c r="AI18" s="13" t="e">
        <f t="shared" si="12"/>
        <v>#DIV/0!</v>
      </c>
      <c r="AJ18" s="13" t="e">
        <f t="shared" si="13"/>
        <v>#DIV/0!</v>
      </c>
      <c r="AK18" s="13" t="e">
        <f t="shared" si="14"/>
        <v>#DIV/0!</v>
      </c>
    </row>
    <row r="19" spans="2:37" ht="18" x14ac:dyDescent="0.45">
      <c r="B19" s="18">
        <v>82</v>
      </c>
      <c r="C19" s="18">
        <v>81</v>
      </c>
      <c r="D19" s="18">
        <v>79</v>
      </c>
      <c r="E19" s="18">
        <v>78</v>
      </c>
      <c r="F19" s="18">
        <v>76</v>
      </c>
      <c r="G19" s="18">
        <v>75</v>
      </c>
      <c r="H19" s="18">
        <v>73</v>
      </c>
      <c r="I19" s="73">
        <v>72</v>
      </c>
      <c r="J19" s="18">
        <v>70</v>
      </c>
      <c r="K19" s="73">
        <v>69</v>
      </c>
      <c r="L19" s="18">
        <v>68</v>
      </c>
      <c r="M19" s="18">
        <v>66</v>
      </c>
      <c r="N19" s="18">
        <v>63</v>
      </c>
      <c r="O19" s="18">
        <v>60</v>
      </c>
      <c r="P19" s="18">
        <v>55</v>
      </c>
      <c r="Q19" s="18">
        <v>1</v>
      </c>
      <c r="W19" s="13" t="e">
        <f t="shared" si="0"/>
        <v>#DIV/0!</v>
      </c>
      <c r="X19" s="13" t="e">
        <f t="shared" si="1"/>
        <v>#DIV/0!</v>
      </c>
      <c r="Y19" s="13" t="e">
        <f t="shared" si="2"/>
        <v>#DIV/0!</v>
      </c>
      <c r="Z19" s="13" t="e">
        <f t="shared" si="3"/>
        <v>#DIV/0!</v>
      </c>
      <c r="AA19" s="13" t="e">
        <f t="shared" si="4"/>
        <v>#DIV/0!</v>
      </c>
      <c r="AB19" s="13" t="e">
        <f t="shared" si="5"/>
        <v>#DIV/0!</v>
      </c>
      <c r="AC19" s="13" t="e">
        <f t="shared" si="6"/>
        <v>#DIV/0!</v>
      </c>
      <c r="AD19" s="13" t="e">
        <f t="shared" si="7"/>
        <v>#DIV/0!</v>
      </c>
      <c r="AE19" s="13" t="e">
        <f t="shared" si="8"/>
        <v>#DIV/0!</v>
      </c>
      <c r="AF19" s="13" t="e">
        <f t="shared" si="9"/>
        <v>#DIV/0!</v>
      </c>
      <c r="AG19" s="13" t="e">
        <f t="shared" si="10"/>
        <v>#DIV/0!</v>
      </c>
      <c r="AH19" s="13" t="e">
        <f t="shared" si="11"/>
        <v>#DIV/0!</v>
      </c>
      <c r="AI19" s="13" t="e">
        <f t="shared" si="12"/>
        <v>#DIV/0!</v>
      </c>
      <c r="AJ19" s="13" t="e">
        <f t="shared" si="13"/>
        <v>#DIV/0!</v>
      </c>
      <c r="AK19" s="13" t="e">
        <f t="shared" si="14"/>
        <v>#DIV/0!</v>
      </c>
    </row>
    <row r="20" spans="2:37" ht="18" x14ac:dyDescent="0.45">
      <c r="B20" s="21">
        <v>81</v>
      </c>
      <c r="C20" s="21">
        <v>79</v>
      </c>
      <c r="D20" s="21">
        <v>78</v>
      </c>
      <c r="E20" s="21">
        <v>76</v>
      </c>
      <c r="F20" s="21">
        <v>75</v>
      </c>
      <c r="G20" s="21">
        <v>74</v>
      </c>
      <c r="H20" s="21">
        <v>72</v>
      </c>
      <c r="I20" s="71">
        <v>70</v>
      </c>
      <c r="J20" s="21">
        <v>69</v>
      </c>
      <c r="K20" s="71">
        <v>68</v>
      </c>
      <c r="L20" s="21">
        <v>66</v>
      </c>
      <c r="M20" s="21">
        <v>64</v>
      </c>
      <c r="N20" s="21">
        <v>62</v>
      </c>
      <c r="O20" s="21">
        <v>59</v>
      </c>
      <c r="P20" s="21">
        <v>54</v>
      </c>
      <c r="Q20" s="21">
        <v>1</v>
      </c>
      <c r="W20" s="13" t="e">
        <f t="shared" si="0"/>
        <v>#DIV/0!</v>
      </c>
      <c r="X20" s="13" t="e">
        <f t="shared" si="1"/>
        <v>#DIV/0!</v>
      </c>
      <c r="Y20" s="13" t="e">
        <f t="shared" si="2"/>
        <v>#DIV/0!</v>
      </c>
      <c r="Z20" s="13" t="e">
        <f t="shared" si="3"/>
        <v>#DIV/0!</v>
      </c>
      <c r="AA20" s="13" t="e">
        <f t="shared" si="4"/>
        <v>#DIV/0!</v>
      </c>
      <c r="AB20" s="13" t="e">
        <f t="shared" si="5"/>
        <v>#DIV/0!</v>
      </c>
      <c r="AC20" s="13" t="e">
        <f t="shared" si="6"/>
        <v>#DIV/0!</v>
      </c>
      <c r="AD20" s="13" t="e">
        <f t="shared" si="7"/>
        <v>#DIV/0!</v>
      </c>
      <c r="AE20" s="13" t="e">
        <f t="shared" si="8"/>
        <v>#DIV/0!</v>
      </c>
      <c r="AF20" s="13" t="e">
        <f t="shared" si="9"/>
        <v>#DIV/0!</v>
      </c>
      <c r="AG20" s="13" t="e">
        <f t="shared" si="10"/>
        <v>#DIV/0!</v>
      </c>
      <c r="AH20" s="13" t="e">
        <f t="shared" si="11"/>
        <v>#DIV/0!</v>
      </c>
      <c r="AI20" s="13" t="e">
        <f t="shared" si="12"/>
        <v>#DIV/0!</v>
      </c>
      <c r="AJ20" s="13" t="e">
        <f t="shared" si="13"/>
        <v>#DIV/0!</v>
      </c>
      <c r="AK20" s="13" t="e">
        <f t="shared" si="14"/>
        <v>#DIV/0!</v>
      </c>
    </row>
    <row r="21" spans="2:37" ht="18" x14ac:dyDescent="0.45">
      <c r="B21" s="17">
        <v>80</v>
      </c>
      <c r="C21" s="17">
        <v>78</v>
      </c>
      <c r="D21" s="17">
        <v>77</v>
      </c>
      <c r="E21" s="17">
        <v>75</v>
      </c>
      <c r="F21" s="17">
        <v>74</v>
      </c>
      <c r="G21" s="17">
        <v>72</v>
      </c>
      <c r="H21" s="17">
        <v>71</v>
      </c>
      <c r="I21" s="19">
        <v>69</v>
      </c>
      <c r="J21" s="17">
        <v>67</v>
      </c>
      <c r="K21" s="19">
        <v>66</v>
      </c>
      <c r="L21" s="17">
        <v>65</v>
      </c>
      <c r="M21" s="17">
        <v>63</v>
      </c>
      <c r="N21" s="17">
        <v>61</v>
      </c>
      <c r="O21" s="17">
        <v>57</v>
      </c>
      <c r="P21" s="17">
        <v>53</v>
      </c>
      <c r="Q21" s="17">
        <v>1</v>
      </c>
      <c r="W21" s="13" t="e">
        <f t="shared" si="0"/>
        <v>#DIV/0!</v>
      </c>
      <c r="X21" s="13" t="e">
        <f t="shared" si="1"/>
        <v>#DIV/0!</v>
      </c>
      <c r="Y21" s="13" t="e">
        <f t="shared" si="2"/>
        <v>#DIV/0!</v>
      </c>
      <c r="Z21" s="13" t="e">
        <f t="shared" si="3"/>
        <v>#DIV/0!</v>
      </c>
      <c r="AA21" s="13" t="e">
        <f t="shared" si="4"/>
        <v>#DIV/0!</v>
      </c>
      <c r="AB21" s="13" t="e">
        <f t="shared" si="5"/>
        <v>#DIV/0!</v>
      </c>
      <c r="AC21" s="13" t="e">
        <f t="shared" si="6"/>
        <v>#DIV/0!</v>
      </c>
      <c r="AD21" s="13" t="e">
        <f t="shared" si="7"/>
        <v>#DIV/0!</v>
      </c>
      <c r="AE21" s="13" t="e">
        <f t="shared" si="8"/>
        <v>#DIV/0!</v>
      </c>
      <c r="AF21" s="13" t="e">
        <f t="shared" si="9"/>
        <v>#DIV/0!</v>
      </c>
      <c r="AG21" s="13" t="e">
        <f t="shared" si="10"/>
        <v>#DIV/0!</v>
      </c>
      <c r="AH21" s="13" t="e">
        <f t="shared" si="11"/>
        <v>#DIV/0!</v>
      </c>
      <c r="AI21" s="13" t="e">
        <f t="shared" si="12"/>
        <v>#DIV/0!</v>
      </c>
      <c r="AJ21" s="13" t="e">
        <f t="shared" si="13"/>
        <v>#DIV/0!</v>
      </c>
      <c r="AK21" s="13" t="e">
        <f t="shared" si="14"/>
        <v>#DIV/0!</v>
      </c>
    </row>
    <row r="22" spans="2:37" ht="18" x14ac:dyDescent="0.45">
      <c r="B22" s="18">
        <v>79</v>
      </c>
      <c r="C22" s="18">
        <v>77</v>
      </c>
      <c r="D22" s="18">
        <v>75</v>
      </c>
      <c r="E22" s="18">
        <v>74</v>
      </c>
      <c r="F22" s="18">
        <v>72</v>
      </c>
      <c r="G22" s="18">
        <v>71</v>
      </c>
      <c r="H22" s="18">
        <v>69</v>
      </c>
      <c r="I22" s="73">
        <v>68</v>
      </c>
      <c r="J22" s="18">
        <v>66</v>
      </c>
      <c r="K22" s="73">
        <v>65</v>
      </c>
      <c r="L22" s="18">
        <v>63</v>
      </c>
      <c r="M22" s="18">
        <v>62</v>
      </c>
      <c r="N22" s="18">
        <v>59</v>
      </c>
      <c r="O22" s="18">
        <v>56</v>
      </c>
      <c r="P22" s="18">
        <v>51</v>
      </c>
      <c r="Q22" s="18">
        <v>0.99</v>
      </c>
      <c r="W22" s="13" t="e">
        <f t="shared" si="0"/>
        <v>#DIV/0!</v>
      </c>
      <c r="X22" s="13" t="e">
        <f t="shared" si="1"/>
        <v>#DIV/0!</v>
      </c>
      <c r="Y22" s="13" t="e">
        <f t="shared" si="2"/>
        <v>#DIV/0!</v>
      </c>
      <c r="Z22" s="13" t="e">
        <f t="shared" si="3"/>
        <v>#DIV/0!</v>
      </c>
      <c r="AA22" s="13" t="e">
        <f t="shared" si="4"/>
        <v>#DIV/0!</v>
      </c>
      <c r="AB22" s="13" t="e">
        <f t="shared" si="5"/>
        <v>#DIV/0!</v>
      </c>
      <c r="AC22" s="13" t="e">
        <f t="shared" si="6"/>
        <v>#DIV/0!</v>
      </c>
      <c r="AD22" s="13" t="e">
        <f t="shared" si="7"/>
        <v>#DIV/0!</v>
      </c>
      <c r="AE22" s="13" t="e">
        <f t="shared" si="8"/>
        <v>#DIV/0!</v>
      </c>
      <c r="AF22" s="13" t="e">
        <f t="shared" si="9"/>
        <v>#DIV/0!</v>
      </c>
      <c r="AG22" s="13" t="e">
        <f t="shared" si="10"/>
        <v>#DIV/0!</v>
      </c>
      <c r="AH22" s="13" t="e">
        <f t="shared" si="11"/>
        <v>#DIV/0!</v>
      </c>
      <c r="AI22" s="13" t="e">
        <f t="shared" si="12"/>
        <v>#DIV/0!</v>
      </c>
      <c r="AJ22" s="13" t="e">
        <f t="shared" si="13"/>
        <v>#DIV/0!</v>
      </c>
      <c r="AK22" s="13" t="e">
        <f t="shared" si="14"/>
        <v>#DIV/0!</v>
      </c>
    </row>
    <row r="23" spans="2:37" ht="18" x14ac:dyDescent="0.45">
      <c r="B23" s="18">
        <v>78</v>
      </c>
      <c r="C23" s="18">
        <v>76</v>
      </c>
      <c r="D23" s="18">
        <v>74</v>
      </c>
      <c r="E23" s="18">
        <v>73</v>
      </c>
      <c r="F23" s="18">
        <v>71</v>
      </c>
      <c r="G23" s="18">
        <v>70</v>
      </c>
      <c r="H23" s="18">
        <v>68</v>
      </c>
      <c r="I23" s="73">
        <v>66</v>
      </c>
      <c r="J23" s="18">
        <v>65</v>
      </c>
      <c r="K23" s="73">
        <v>64</v>
      </c>
      <c r="L23" s="18">
        <v>62</v>
      </c>
      <c r="M23" s="18">
        <v>60</v>
      </c>
      <c r="N23" s="18">
        <v>58</v>
      </c>
      <c r="O23" s="18">
        <v>55</v>
      </c>
      <c r="P23" s="18">
        <v>50</v>
      </c>
      <c r="Q23" s="18">
        <v>0.98</v>
      </c>
      <c r="W23" s="13" t="e">
        <f t="shared" si="0"/>
        <v>#DIV/0!</v>
      </c>
      <c r="X23" s="13" t="e">
        <f t="shared" si="1"/>
        <v>#DIV/0!</v>
      </c>
      <c r="Y23" s="13" t="e">
        <f t="shared" si="2"/>
        <v>#DIV/0!</v>
      </c>
      <c r="Z23" s="13" t="e">
        <f t="shared" si="3"/>
        <v>#DIV/0!</v>
      </c>
      <c r="AA23" s="13" t="e">
        <f t="shared" si="4"/>
        <v>#DIV/0!</v>
      </c>
      <c r="AB23" s="13" t="e">
        <f t="shared" si="5"/>
        <v>#DIV/0!</v>
      </c>
      <c r="AC23" s="13" t="e">
        <f t="shared" si="6"/>
        <v>#DIV/0!</v>
      </c>
      <c r="AD23" s="13" t="e">
        <f t="shared" si="7"/>
        <v>#DIV/0!</v>
      </c>
      <c r="AE23" s="13" t="e">
        <f t="shared" si="8"/>
        <v>#DIV/0!</v>
      </c>
      <c r="AF23" s="13" t="e">
        <f t="shared" si="9"/>
        <v>#DIV/0!</v>
      </c>
      <c r="AG23" s="13" t="e">
        <f t="shared" si="10"/>
        <v>#DIV/0!</v>
      </c>
      <c r="AH23" s="13" t="e">
        <f t="shared" si="11"/>
        <v>#DIV/0!</v>
      </c>
      <c r="AI23" s="13" t="e">
        <f t="shared" si="12"/>
        <v>#DIV/0!</v>
      </c>
      <c r="AJ23" s="13" t="e">
        <f t="shared" si="13"/>
        <v>#DIV/0!</v>
      </c>
      <c r="AK23" s="13" t="e">
        <f t="shared" si="14"/>
        <v>#DIV/0!</v>
      </c>
    </row>
    <row r="24" spans="2:37" ht="18" x14ac:dyDescent="0.45">
      <c r="B24" s="18">
        <v>77</v>
      </c>
      <c r="C24" s="18">
        <v>75</v>
      </c>
      <c r="D24" s="18">
        <v>73</v>
      </c>
      <c r="E24" s="18">
        <v>71</v>
      </c>
      <c r="F24" s="18">
        <v>70</v>
      </c>
      <c r="G24" s="18">
        <v>68</v>
      </c>
      <c r="H24" s="18">
        <v>67</v>
      </c>
      <c r="I24" s="73">
        <v>65</v>
      </c>
      <c r="J24" s="18">
        <v>63</v>
      </c>
      <c r="K24" s="73">
        <v>62</v>
      </c>
      <c r="L24" s="18">
        <v>61</v>
      </c>
      <c r="M24" s="18">
        <v>59</v>
      </c>
      <c r="N24" s="18">
        <v>57</v>
      </c>
      <c r="O24" s="18">
        <v>53</v>
      </c>
      <c r="P24" s="18">
        <v>49</v>
      </c>
      <c r="Q24" s="18">
        <v>0.97</v>
      </c>
      <c r="W24" s="13" t="e">
        <f t="shared" si="0"/>
        <v>#DIV/0!</v>
      </c>
      <c r="X24" s="13" t="e">
        <f t="shared" si="1"/>
        <v>#DIV/0!</v>
      </c>
      <c r="Y24" s="13" t="e">
        <f t="shared" si="2"/>
        <v>#DIV/0!</v>
      </c>
      <c r="Z24" s="13" t="e">
        <f t="shared" si="3"/>
        <v>#DIV/0!</v>
      </c>
      <c r="AA24" s="13" t="e">
        <f t="shared" si="4"/>
        <v>#DIV/0!</v>
      </c>
      <c r="AB24" s="13" t="e">
        <f t="shared" si="5"/>
        <v>#DIV/0!</v>
      </c>
      <c r="AC24" s="13" t="e">
        <f t="shared" si="6"/>
        <v>#DIV/0!</v>
      </c>
      <c r="AD24" s="13" t="e">
        <f t="shared" si="7"/>
        <v>#DIV/0!</v>
      </c>
      <c r="AE24" s="13" t="e">
        <f t="shared" si="8"/>
        <v>#DIV/0!</v>
      </c>
      <c r="AF24" s="13" t="e">
        <f t="shared" si="9"/>
        <v>#DIV/0!</v>
      </c>
      <c r="AG24" s="13" t="e">
        <f t="shared" si="10"/>
        <v>#DIV/0!</v>
      </c>
      <c r="AH24" s="13" t="e">
        <f t="shared" si="11"/>
        <v>#DIV/0!</v>
      </c>
      <c r="AI24" s="13" t="e">
        <f t="shared" si="12"/>
        <v>#DIV/0!</v>
      </c>
      <c r="AJ24" s="13" t="e">
        <f t="shared" si="13"/>
        <v>#DIV/0!</v>
      </c>
      <c r="AK24" s="13" t="e">
        <f t="shared" si="14"/>
        <v>#DIV/0!</v>
      </c>
    </row>
    <row r="25" spans="2:37" ht="18" x14ac:dyDescent="0.45">
      <c r="B25" s="21">
        <v>76</v>
      </c>
      <c r="C25" s="21">
        <v>74</v>
      </c>
      <c r="D25" s="21">
        <v>72</v>
      </c>
      <c r="E25" s="21">
        <v>70</v>
      </c>
      <c r="F25" s="21">
        <v>69</v>
      </c>
      <c r="G25" s="21">
        <v>67</v>
      </c>
      <c r="H25" s="21">
        <v>66</v>
      </c>
      <c r="I25" s="71">
        <v>64</v>
      </c>
      <c r="J25" s="21">
        <v>62</v>
      </c>
      <c r="K25" s="71">
        <v>61</v>
      </c>
      <c r="L25" s="21">
        <v>59</v>
      </c>
      <c r="M25" s="21">
        <v>58</v>
      </c>
      <c r="N25" s="21">
        <v>55</v>
      </c>
      <c r="O25" s="21">
        <v>52</v>
      </c>
      <c r="P25" s="21">
        <v>48</v>
      </c>
      <c r="Q25" s="21">
        <v>0.96</v>
      </c>
      <c r="W25" s="13" t="e">
        <f t="shared" si="0"/>
        <v>#DIV/0!</v>
      </c>
      <c r="X25" s="13" t="e">
        <f t="shared" si="1"/>
        <v>#DIV/0!</v>
      </c>
      <c r="Y25" s="13" t="e">
        <f t="shared" si="2"/>
        <v>#DIV/0!</v>
      </c>
      <c r="Z25" s="13" t="e">
        <f t="shared" si="3"/>
        <v>#DIV/0!</v>
      </c>
      <c r="AA25" s="13" t="e">
        <f t="shared" si="4"/>
        <v>#DIV/0!</v>
      </c>
      <c r="AB25" s="13" t="e">
        <f t="shared" si="5"/>
        <v>#DIV/0!</v>
      </c>
      <c r="AC25" s="13" t="e">
        <f t="shared" si="6"/>
        <v>#DIV/0!</v>
      </c>
      <c r="AD25" s="13" t="e">
        <f t="shared" si="7"/>
        <v>#DIV/0!</v>
      </c>
      <c r="AE25" s="13" t="e">
        <f t="shared" si="8"/>
        <v>#DIV/0!</v>
      </c>
      <c r="AF25" s="13" t="e">
        <f t="shared" si="9"/>
        <v>#DIV/0!</v>
      </c>
      <c r="AG25" s="13" t="e">
        <f t="shared" si="10"/>
        <v>#DIV/0!</v>
      </c>
      <c r="AH25" s="13" t="e">
        <f t="shared" si="11"/>
        <v>#DIV/0!</v>
      </c>
      <c r="AI25" s="13" t="e">
        <f t="shared" si="12"/>
        <v>#DIV/0!</v>
      </c>
      <c r="AJ25" s="13" t="e">
        <f t="shared" si="13"/>
        <v>#DIV/0!</v>
      </c>
      <c r="AK25" s="13" t="e">
        <f t="shared" si="14"/>
        <v>#DIV/0!</v>
      </c>
    </row>
    <row r="26" spans="2:37" ht="18" x14ac:dyDescent="0.45">
      <c r="B26" s="17">
        <v>75</v>
      </c>
      <c r="C26" s="17">
        <v>72</v>
      </c>
      <c r="D26" s="17">
        <v>71</v>
      </c>
      <c r="E26" s="17">
        <v>69</v>
      </c>
      <c r="F26" s="17">
        <v>67</v>
      </c>
      <c r="G26" s="17">
        <v>66</v>
      </c>
      <c r="H26" s="17">
        <v>64</v>
      </c>
      <c r="I26" s="17">
        <v>62</v>
      </c>
      <c r="J26" s="17">
        <v>61</v>
      </c>
      <c r="K26" s="17">
        <v>60</v>
      </c>
      <c r="L26" s="17">
        <v>58</v>
      </c>
      <c r="M26" s="17">
        <v>56</v>
      </c>
      <c r="N26" s="17">
        <v>54</v>
      </c>
      <c r="O26" s="17">
        <v>51</v>
      </c>
      <c r="P26" s="17">
        <v>46</v>
      </c>
      <c r="Q26" s="17">
        <v>0.95</v>
      </c>
      <c r="W26" s="13" t="e">
        <f t="shared" si="0"/>
        <v>#DIV/0!</v>
      </c>
      <c r="X26" s="13" t="e">
        <f t="shared" si="1"/>
        <v>#DIV/0!</v>
      </c>
      <c r="Y26" s="13" t="e">
        <f t="shared" si="2"/>
        <v>#DIV/0!</v>
      </c>
      <c r="Z26" s="13" t="e">
        <f t="shared" si="3"/>
        <v>#DIV/0!</v>
      </c>
      <c r="AA26" s="13" t="e">
        <f t="shared" si="4"/>
        <v>#DIV/0!</v>
      </c>
      <c r="AB26" s="13" t="e">
        <f t="shared" si="5"/>
        <v>#DIV/0!</v>
      </c>
      <c r="AC26" s="13" t="e">
        <f t="shared" si="6"/>
        <v>#DIV/0!</v>
      </c>
      <c r="AD26" s="13" t="e">
        <f t="shared" si="7"/>
        <v>#DIV/0!</v>
      </c>
      <c r="AE26" s="13" t="e">
        <f t="shared" si="8"/>
        <v>#DIV/0!</v>
      </c>
      <c r="AF26" s="13" t="e">
        <f t="shared" si="9"/>
        <v>#DIV/0!</v>
      </c>
      <c r="AG26" s="13" t="e">
        <f t="shared" si="10"/>
        <v>#DIV/0!</v>
      </c>
      <c r="AH26" s="13" t="e">
        <f t="shared" si="11"/>
        <v>#DIV/0!</v>
      </c>
      <c r="AI26" s="13" t="e">
        <f t="shared" si="12"/>
        <v>#DIV/0!</v>
      </c>
      <c r="AJ26" s="13" t="e">
        <f t="shared" si="13"/>
        <v>#DIV/0!</v>
      </c>
      <c r="AK26" s="13" t="e">
        <f t="shared" si="14"/>
        <v>#DIV/0!</v>
      </c>
    </row>
    <row r="27" spans="2:37" ht="18" x14ac:dyDescent="0.45">
      <c r="B27" s="18">
        <v>73</v>
      </c>
      <c r="C27" s="18">
        <v>71</v>
      </c>
      <c r="D27" s="18">
        <v>70</v>
      </c>
      <c r="E27" s="18">
        <v>68</v>
      </c>
      <c r="F27" s="18">
        <v>66</v>
      </c>
      <c r="G27" s="18">
        <v>65</v>
      </c>
      <c r="H27" s="18">
        <v>63</v>
      </c>
      <c r="I27" s="18">
        <v>61</v>
      </c>
      <c r="J27" s="18">
        <v>60</v>
      </c>
      <c r="K27" s="18">
        <v>58</v>
      </c>
      <c r="L27" s="18">
        <v>57</v>
      </c>
      <c r="M27" s="18">
        <v>55</v>
      </c>
      <c r="N27" s="18">
        <v>53</v>
      </c>
      <c r="O27" s="18">
        <v>49</v>
      </c>
      <c r="P27" s="18">
        <v>45</v>
      </c>
      <c r="Q27" s="18">
        <v>0.94</v>
      </c>
      <c r="W27" s="13" t="e">
        <f t="shared" si="0"/>
        <v>#DIV/0!</v>
      </c>
      <c r="X27" s="13" t="e">
        <f t="shared" si="1"/>
        <v>#DIV/0!</v>
      </c>
      <c r="Y27" s="13" t="e">
        <f t="shared" si="2"/>
        <v>#DIV/0!</v>
      </c>
      <c r="Z27" s="13" t="e">
        <f t="shared" si="3"/>
        <v>#DIV/0!</v>
      </c>
      <c r="AA27" s="13" t="e">
        <f t="shared" si="4"/>
        <v>#DIV/0!</v>
      </c>
      <c r="AB27" s="13" t="e">
        <f t="shared" si="5"/>
        <v>#DIV/0!</v>
      </c>
      <c r="AC27" s="13" t="e">
        <f t="shared" si="6"/>
        <v>#DIV/0!</v>
      </c>
      <c r="AD27" s="13" t="e">
        <f t="shared" si="7"/>
        <v>#DIV/0!</v>
      </c>
      <c r="AE27" s="13" t="e">
        <f t="shared" si="8"/>
        <v>#DIV/0!</v>
      </c>
      <c r="AF27" s="13" t="e">
        <f t="shared" si="9"/>
        <v>#DIV/0!</v>
      </c>
      <c r="AG27" s="13" t="e">
        <f t="shared" si="10"/>
        <v>#DIV/0!</v>
      </c>
      <c r="AH27" s="13" t="e">
        <f t="shared" si="11"/>
        <v>#DIV/0!</v>
      </c>
      <c r="AI27" s="13" t="e">
        <f t="shared" si="12"/>
        <v>#DIV/0!</v>
      </c>
      <c r="AJ27" s="13" t="e">
        <f t="shared" si="13"/>
        <v>#DIV/0!</v>
      </c>
      <c r="AK27" s="13" t="e">
        <f t="shared" si="14"/>
        <v>#DIV/0!</v>
      </c>
    </row>
    <row r="28" spans="2:37" ht="18" x14ac:dyDescent="0.45">
      <c r="B28" s="18">
        <v>72</v>
      </c>
      <c r="C28" s="18">
        <v>70</v>
      </c>
      <c r="D28" s="18">
        <v>69</v>
      </c>
      <c r="E28" s="18">
        <v>67</v>
      </c>
      <c r="F28" s="18">
        <v>65</v>
      </c>
      <c r="G28" s="18">
        <v>64</v>
      </c>
      <c r="H28" s="18">
        <v>62</v>
      </c>
      <c r="I28" s="18">
        <v>60</v>
      </c>
      <c r="J28" s="18">
        <v>58</v>
      </c>
      <c r="K28" s="18">
        <v>57</v>
      </c>
      <c r="L28" s="18">
        <v>56</v>
      </c>
      <c r="M28" s="18">
        <v>54</v>
      </c>
      <c r="N28" s="18">
        <v>51</v>
      </c>
      <c r="O28" s="18">
        <v>48</v>
      </c>
      <c r="P28" s="18">
        <v>44</v>
      </c>
      <c r="Q28" s="18">
        <v>0.93</v>
      </c>
      <c r="W28" s="13" t="e">
        <f t="shared" si="0"/>
        <v>#DIV/0!</v>
      </c>
      <c r="X28" s="13" t="e">
        <f t="shared" si="1"/>
        <v>#DIV/0!</v>
      </c>
      <c r="Y28" s="13" t="e">
        <f t="shared" si="2"/>
        <v>#DIV/0!</v>
      </c>
      <c r="Z28" s="13" t="e">
        <f t="shared" si="3"/>
        <v>#DIV/0!</v>
      </c>
      <c r="AA28" s="13" t="e">
        <f t="shared" si="4"/>
        <v>#DIV/0!</v>
      </c>
      <c r="AB28" s="13" t="e">
        <f t="shared" si="5"/>
        <v>#DIV/0!</v>
      </c>
      <c r="AC28" s="13" t="e">
        <f t="shared" si="6"/>
        <v>#DIV/0!</v>
      </c>
      <c r="AD28" s="13" t="e">
        <f t="shared" si="7"/>
        <v>#DIV/0!</v>
      </c>
      <c r="AE28" s="13" t="e">
        <f t="shared" si="8"/>
        <v>#DIV/0!</v>
      </c>
      <c r="AF28" s="13" t="e">
        <f t="shared" si="9"/>
        <v>#DIV/0!</v>
      </c>
      <c r="AG28" s="13" t="e">
        <f t="shared" si="10"/>
        <v>#DIV/0!</v>
      </c>
      <c r="AH28" s="13" t="e">
        <f t="shared" si="11"/>
        <v>#DIV/0!</v>
      </c>
      <c r="AI28" s="13" t="e">
        <f t="shared" si="12"/>
        <v>#DIV/0!</v>
      </c>
      <c r="AJ28" s="13" t="e">
        <f t="shared" si="13"/>
        <v>#DIV/0!</v>
      </c>
      <c r="AK28" s="13" t="e">
        <f t="shared" si="14"/>
        <v>#DIV/0!</v>
      </c>
    </row>
    <row r="29" spans="2:37" ht="18" x14ac:dyDescent="0.45">
      <c r="B29" s="18">
        <v>71</v>
      </c>
      <c r="C29" s="18">
        <v>69</v>
      </c>
      <c r="D29" s="18">
        <v>67</v>
      </c>
      <c r="E29" s="18">
        <v>66</v>
      </c>
      <c r="F29" s="18">
        <v>64</v>
      </c>
      <c r="G29" s="18">
        <v>62</v>
      </c>
      <c r="H29" s="18">
        <v>61</v>
      </c>
      <c r="I29" s="18">
        <v>59</v>
      </c>
      <c r="J29" s="18">
        <v>57</v>
      </c>
      <c r="K29" s="18">
        <v>56</v>
      </c>
      <c r="L29" s="18">
        <v>54</v>
      </c>
      <c r="M29" s="18">
        <v>53</v>
      </c>
      <c r="N29" s="18">
        <v>50</v>
      </c>
      <c r="O29" s="18">
        <v>47</v>
      </c>
      <c r="P29" s="18">
        <v>43</v>
      </c>
      <c r="Q29" s="18">
        <v>0.92</v>
      </c>
      <c r="W29" s="13" t="e">
        <f t="shared" si="0"/>
        <v>#DIV/0!</v>
      </c>
      <c r="X29" s="13" t="e">
        <f t="shared" si="1"/>
        <v>#DIV/0!</v>
      </c>
      <c r="Y29" s="13" t="e">
        <f t="shared" si="2"/>
        <v>#DIV/0!</v>
      </c>
      <c r="Z29" s="13" t="e">
        <f t="shared" si="3"/>
        <v>#DIV/0!</v>
      </c>
      <c r="AA29" s="13" t="e">
        <f t="shared" si="4"/>
        <v>#DIV/0!</v>
      </c>
      <c r="AB29" s="13" t="e">
        <f t="shared" si="5"/>
        <v>#DIV/0!</v>
      </c>
      <c r="AC29" s="13" t="e">
        <f t="shared" si="6"/>
        <v>#DIV/0!</v>
      </c>
      <c r="AD29" s="13" t="e">
        <f t="shared" si="7"/>
        <v>#DIV/0!</v>
      </c>
      <c r="AE29" s="13" t="e">
        <f t="shared" si="8"/>
        <v>#DIV/0!</v>
      </c>
      <c r="AF29" s="13" t="e">
        <f t="shared" si="9"/>
        <v>#DIV/0!</v>
      </c>
      <c r="AG29" s="13" t="e">
        <f t="shared" si="10"/>
        <v>#DIV/0!</v>
      </c>
      <c r="AH29" s="13" t="e">
        <f t="shared" si="11"/>
        <v>#DIV/0!</v>
      </c>
      <c r="AI29" s="13" t="e">
        <f t="shared" si="12"/>
        <v>#DIV/0!</v>
      </c>
      <c r="AJ29" s="13" t="e">
        <f t="shared" si="13"/>
        <v>#DIV/0!</v>
      </c>
      <c r="AK29" s="13" t="e">
        <f t="shared" si="14"/>
        <v>#DIV/0!</v>
      </c>
    </row>
    <row r="30" spans="2:37" ht="18" x14ac:dyDescent="0.45">
      <c r="B30" s="18">
        <v>70</v>
      </c>
      <c r="C30" s="18">
        <v>68</v>
      </c>
      <c r="D30" s="18">
        <v>66</v>
      </c>
      <c r="E30" s="18">
        <v>64</v>
      </c>
      <c r="F30" s="18">
        <v>63</v>
      </c>
      <c r="G30" s="18">
        <v>61</v>
      </c>
      <c r="H30" s="18">
        <v>59</v>
      </c>
      <c r="I30" s="18">
        <v>58</v>
      </c>
      <c r="J30" s="18">
        <v>56</v>
      </c>
      <c r="K30" s="18">
        <v>55</v>
      </c>
      <c r="L30" s="18">
        <v>53</v>
      </c>
      <c r="M30" s="18">
        <v>51</v>
      </c>
      <c r="N30" s="18">
        <v>49</v>
      </c>
      <c r="O30" s="18">
        <v>46</v>
      </c>
      <c r="P30" s="18">
        <v>41</v>
      </c>
      <c r="Q30" s="18">
        <v>0.91</v>
      </c>
      <c r="W30" s="13" t="e">
        <f t="shared" si="0"/>
        <v>#DIV/0!</v>
      </c>
      <c r="X30" s="13" t="e">
        <f t="shared" si="1"/>
        <v>#DIV/0!</v>
      </c>
      <c r="Y30" s="13" t="e">
        <f t="shared" si="2"/>
        <v>#DIV/0!</v>
      </c>
      <c r="Z30" s="13" t="e">
        <f t="shared" si="3"/>
        <v>#DIV/0!</v>
      </c>
      <c r="AA30" s="13" t="e">
        <f t="shared" si="4"/>
        <v>#DIV/0!</v>
      </c>
      <c r="AB30" s="13" t="e">
        <f t="shared" si="5"/>
        <v>#DIV/0!</v>
      </c>
      <c r="AC30" s="13" t="e">
        <f t="shared" si="6"/>
        <v>#DIV/0!</v>
      </c>
      <c r="AD30" s="13" t="e">
        <f t="shared" si="7"/>
        <v>#DIV/0!</v>
      </c>
      <c r="AE30" s="13" t="e">
        <f t="shared" si="8"/>
        <v>#DIV/0!</v>
      </c>
      <c r="AF30" s="13" t="e">
        <f t="shared" si="9"/>
        <v>#DIV/0!</v>
      </c>
      <c r="AG30" s="13" t="e">
        <f t="shared" si="10"/>
        <v>#DIV/0!</v>
      </c>
      <c r="AH30" s="13" t="e">
        <f t="shared" si="11"/>
        <v>#DIV/0!</v>
      </c>
      <c r="AI30" s="13" t="e">
        <f t="shared" si="12"/>
        <v>#DIV/0!</v>
      </c>
      <c r="AJ30" s="13" t="e">
        <f t="shared" si="13"/>
        <v>#DIV/0!</v>
      </c>
      <c r="AK30" s="13" t="e">
        <f t="shared" si="14"/>
        <v>#DIV/0!</v>
      </c>
    </row>
    <row r="31" spans="2:37" ht="18" x14ac:dyDescent="0.45">
      <c r="B31" s="17">
        <v>69</v>
      </c>
      <c r="C31" s="17">
        <v>67</v>
      </c>
      <c r="D31" s="17">
        <v>65</v>
      </c>
      <c r="E31" s="17">
        <v>63</v>
      </c>
      <c r="F31" s="17">
        <v>62</v>
      </c>
      <c r="G31" s="17">
        <v>60</v>
      </c>
      <c r="H31" s="17">
        <v>58</v>
      </c>
      <c r="I31" s="19">
        <v>56</v>
      </c>
      <c r="J31" s="17">
        <v>55</v>
      </c>
      <c r="K31" s="19">
        <v>54</v>
      </c>
      <c r="L31" s="17">
        <v>52</v>
      </c>
      <c r="M31" s="17">
        <v>50</v>
      </c>
      <c r="N31" s="17">
        <v>48</v>
      </c>
      <c r="O31" s="17">
        <v>44</v>
      </c>
      <c r="P31" s="17">
        <v>40</v>
      </c>
      <c r="Q31" s="17">
        <v>0.9</v>
      </c>
      <c r="W31" s="13" t="e">
        <f t="shared" si="0"/>
        <v>#DIV/0!</v>
      </c>
      <c r="X31" s="13" t="e">
        <f t="shared" si="1"/>
        <v>#DIV/0!</v>
      </c>
      <c r="Y31" s="13" t="e">
        <f t="shared" si="2"/>
        <v>#DIV/0!</v>
      </c>
      <c r="Z31" s="13" t="e">
        <f t="shared" si="3"/>
        <v>#DIV/0!</v>
      </c>
      <c r="AA31" s="13" t="e">
        <f t="shared" si="4"/>
        <v>#DIV/0!</v>
      </c>
      <c r="AB31" s="13" t="e">
        <f t="shared" si="5"/>
        <v>#DIV/0!</v>
      </c>
      <c r="AC31" s="13" t="e">
        <f t="shared" si="6"/>
        <v>#DIV/0!</v>
      </c>
      <c r="AD31" s="13" t="e">
        <f t="shared" si="7"/>
        <v>#DIV/0!</v>
      </c>
      <c r="AE31" s="13" t="e">
        <f t="shared" si="8"/>
        <v>#DIV/0!</v>
      </c>
      <c r="AF31" s="13" t="e">
        <f t="shared" si="9"/>
        <v>#DIV/0!</v>
      </c>
      <c r="AG31" s="13" t="e">
        <f t="shared" si="10"/>
        <v>#DIV/0!</v>
      </c>
      <c r="AH31" s="13" t="e">
        <f t="shared" si="11"/>
        <v>#DIV/0!</v>
      </c>
      <c r="AI31" s="13" t="e">
        <f t="shared" si="12"/>
        <v>#DIV/0!</v>
      </c>
      <c r="AJ31" s="13" t="e">
        <f t="shared" si="13"/>
        <v>#DIV/0!</v>
      </c>
      <c r="AK31" s="13" t="e">
        <f t="shared" si="14"/>
        <v>#DIV/0!</v>
      </c>
    </row>
    <row r="32" spans="2:37" ht="18" x14ac:dyDescent="0.45">
      <c r="B32" s="18">
        <v>68</v>
      </c>
      <c r="C32" s="18">
        <v>66</v>
      </c>
      <c r="D32" s="18">
        <v>64</v>
      </c>
      <c r="E32" s="18">
        <v>62</v>
      </c>
      <c r="F32" s="18">
        <v>61</v>
      </c>
      <c r="G32" s="18">
        <v>59</v>
      </c>
      <c r="H32" s="18">
        <v>57</v>
      </c>
      <c r="I32" s="73">
        <v>55</v>
      </c>
      <c r="J32" s="18">
        <v>54</v>
      </c>
      <c r="K32" s="73">
        <v>52</v>
      </c>
      <c r="L32" s="18">
        <v>51</v>
      </c>
      <c r="M32" s="18">
        <v>49</v>
      </c>
      <c r="N32" s="18">
        <v>46</v>
      </c>
      <c r="O32" s="18">
        <v>43</v>
      </c>
      <c r="P32" s="18">
        <v>39</v>
      </c>
      <c r="Q32" s="18">
        <v>0.89</v>
      </c>
      <c r="W32" s="13" t="e">
        <f t="shared" si="0"/>
        <v>#DIV/0!</v>
      </c>
      <c r="X32" s="13" t="e">
        <f t="shared" si="1"/>
        <v>#DIV/0!</v>
      </c>
      <c r="Y32" s="13" t="e">
        <f t="shared" si="2"/>
        <v>#DIV/0!</v>
      </c>
      <c r="Z32" s="13" t="e">
        <f t="shared" si="3"/>
        <v>#DIV/0!</v>
      </c>
      <c r="AA32" s="13" t="e">
        <f t="shared" si="4"/>
        <v>#DIV/0!</v>
      </c>
      <c r="AB32" s="13" t="e">
        <f t="shared" si="5"/>
        <v>#DIV/0!</v>
      </c>
      <c r="AC32" s="13" t="e">
        <f t="shared" si="6"/>
        <v>#DIV/0!</v>
      </c>
      <c r="AD32" s="13" t="e">
        <f t="shared" si="7"/>
        <v>#DIV/0!</v>
      </c>
      <c r="AE32" s="13" t="e">
        <f t="shared" si="8"/>
        <v>#DIV/0!</v>
      </c>
      <c r="AF32" s="13" t="e">
        <f t="shared" si="9"/>
        <v>#DIV/0!</v>
      </c>
      <c r="AG32" s="13" t="e">
        <f t="shared" si="10"/>
        <v>#DIV/0!</v>
      </c>
      <c r="AH32" s="13" t="e">
        <f t="shared" si="11"/>
        <v>#DIV/0!</v>
      </c>
      <c r="AI32" s="13" t="e">
        <f t="shared" si="12"/>
        <v>#DIV/0!</v>
      </c>
      <c r="AJ32" s="13" t="e">
        <f t="shared" si="13"/>
        <v>#DIV/0!</v>
      </c>
      <c r="AK32" s="13" t="e">
        <f t="shared" si="14"/>
        <v>#DIV/0!</v>
      </c>
    </row>
    <row r="33" spans="2:37" ht="18" x14ac:dyDescent="0.45">
      <c r="B33" s="18">
        <v>67</v>
      </c>
      <c r="C33" s="18">
        <v>65</v>
      </c>
      <c r="D33" s="18">
        <v>63</v>
      </c>
      <c r="E33" s="18">
        <v>61</v>
      </c>
      <c r="F33" s="18">
        <v>59</v>
      </c>
      <c r="G33" s="18">
        <v>58</v>
      </c>
      <c r="H33" s="18">
        <v>56</v>
      </c>
      <c r="I33" s="73">
        <v>54</v>
      </c>
      <c r="J33" s="18">
        <v>52</v>
      </c>
      <c r="K33" s="73">
        <v>51</v>
      </c>
      <c r="L33" s="18">
        <v>50</v>
      </c>
      <c r="M33" s="18">
        <v>48</v>
      </c>
      <c r="N33" s="18">
        <v>45</v>
      </c>
      <c r="O33" s="18">
        <v>42</v>
      </c>
      <c r="P33" s="18">
        <v>38</v>
      </c>
      <c r="Q33" s="18">
        <v>0.88</v>
      </c>
      <c r="W33" s="13" t="e">
        <f t="shared" si="0"/>
        <v>#DIV/0!</v>
      </c>
      <c r="X33" s="13" t="e">
        <f t="shared" si="1"/>
        <v>#DIV/0!</v>
      </c>
      <c r="Y33" s="13" t="e">
        <f t="shared" si="2"/>
        <v>#DIV/0!</v>
      </c>
      <c r="Z33" s="13" t="e">
        <f t="shared" si="3"/>
        <v>#DIV/0!</v>
      </c>
      <c r="AA33" s="13" t="e">
        <f t="shared" si="4"/>
        <v>#DIV/0!</v>
      </c>
      <c r="AB33" s="13" t="e">
        <f t="shared" si="5"/>
        <v>#DIV/0!</v>
      </c>
      <c r="AC33" s="13" t="e">
        <f t="shared" si="6"/>
        <v>#DIV/0!</v>
      </c>
      <c r="AD33" s="13" t="e">
        <f t="shared" si="7"/>
        <v>#DIV/0!</v>
      </c>
      <c r="AE33" s="13" t="e">
        <f t="shared" si="8"/>
        <v>#DIV/0!</v>
      </c>
      <c r="AF33" s="13" t="e">
        <f t="shared" si="9"/>
        <v>#DIV/0!</v>
      </c>
      <c r="AG33" s="13" t="e">
        <f t="shared" si="10"/>
        <v>#DIV/0!</v>
      </c>
      <c r="AH33" s="13" t="e">
        <f t="shared" si="11"/>
        <v>#DIV/0!</v>
      </c>
      <c r="AI33" s="13" t="e">
        <f t="shared" si="12"/>
        <v>#DIV/0!</v>
      </c>
      <c r="AJ33" s="13" t="e">
        <f t="shared" si="13"/>
        <v>#DIV/0!</v>
      </c>
      <c r="AK33" s="13" t="e">
        <f t="shared" si="14"/>
        <v>#DIV/0!</v>
      </c>
    </row>
    <row r="34" spans="2:37" ht="18" x14ac:dyDescent="0.45">
      <c r="B34" s="18">
        <v>66</v>
      </c>
      <c r="C34" s="18">
        <v>64</v>
      </c>
      <c r="D34" s="18">
        <v>62</v>
      </c>
      <c r="E34" s="18">
        <v>60</v>
      </c>
      <c r="F34" s="18">
        <v>58</v>
      </c>
      <c r="G34" s="18">
        <v>57</v>
      </c>
      <c r="H34" s="18">
        <v>55</v>
      </c>
      <c r="I34" s="73">
        <v>53</v>
      </c>
      <c r="J34" s="18">
        <v>51</v>
      </c>
      <c r="K34" s="73">
        <v>50</v>
      </c>
      <c r="L34" s="18">
        <v>48</v>
      </c>
      <c r="M34" s="18">
        <v>46</v>
      </c>
      <c r="N34" s="18">
        <v>44</v>
      </c>
      <c r="O34" s="18">
        <v>41</v>
      </c>
      <c r="P34" s="18">
        <v>36</v>
      </c>
      <c r="Q34" s="18">
        <v>0.87</v>
      </c>
      <c r="W34" s="13" t="e">
        <f t="shared" si="0"/>
        <v>#DIV/0!</v>
      </c>
      <c r="X34" s="13" t="e">
        <f t="shared" si="1"/>
        <v>#DIV/0!</v>
      </c>
      <c r="Y34" s="13" t="e">
        <f t="shared" si="2"/>
        <v>#DIV/0!</v>
      </c>
      <c r="Z34" s="13" t="e">
        <f t="shared" si="3"/>
        <v>#DIV/0!</v>
      </c>
      <c r="AA34" s="13" t="e">
        <f t="shared" si="4"/>
        <v>#DIV/0!</v>
      </c>
      <c r="AB34" s="13" t="e">
        <f t="shared" si="5"/>
        <v>#DIV/0!</v>
      </c>
      <c r="AC34" s="13" t="e">
        <f t="shared" si="6"/>
        <v>#DIV/0!</v>
      </c>
      <c r="AD34" s="13" t="e">
        <f t="shared" si="7"/>
        <v>#DIV/0!</v>
      </c>
      <c r="AE34" s="13" t="e">
        <f t="shared" si="8"/>
        <v>#DIV/0!</v>
      </c>
      <c r="AF34" s="13" t="e">
        <f t="shared" si="9"/>
        <v>#DIV/0!</v>
      </c>
      <c r="AG34" s="13" t="e">
        <f t="shared" si="10"/>
        <v>#DIV/0!</v>
      </c>
      <c r="AH34" s="13" t="e">
        <f t="shared" si="11"/>
        <v>#DIV/0!</v>
      </c>
      <c r="AI34" s="13" t="e">
        <f t="shared" si="12"/>
        <v>#DIV/0!</v>
      </c>
      <c r="AJ34" s="13" t="e">
        <f t="shared" si="13"/>
        <v>#DIV/0!</v>
      </c>
      <c r="AK34" s="13" t="e">
        <f t="shared" si="14"/>
        <v>#DIV/0!</v>
      </c>
    </row>
    <row r="35" spans="2:37" ht="18" x14ac:dyDescent="0.45">
      <c r="B35" s="18">
        <v>65</v>
      </c>
      <c r="C35" s="18">
        <v>63</v>
      </c>
      <c r="D35" s="18">
        <v>61</v>
      </c>
      <c r="E35" s="18">
        <v>59</v>
      </c>
      <c r="F35" s="18">
        <v>57</v>
      </c>
      <c r="G35" s="18">
        <v>56</v>
      </c>
      <c r="H35" s="18">
        <v>54</v>
      </c>
      <c r="I35" s="73">
        <v>52</v>
      </c>
      <c r="J35" s="18">
        <v>50</v>
      </c>
      <c r="K35" s="73">
        <v>49</v>
      </c>
      <c r="L35" s="18">
        <v>47</v>
      </c>
      <c r="M35" s="18">
        <v>45</v>
      </c>
      <c r="N35" s="18">
        <v>43</v>
      </c>
      <c r="O35" s="18">
        <v>39</v>
      </c>
      <c r="P35" s="18">
        <v>35</v>
      </c>
      <c r="Q35" s="18">
        <v>0.86</v>
      </c>
      <c r="W35" s="13" t="e">
        <f t="shared" si="0"/>
        <v>#DIV/0!</v>
      </c>
      <c r="X35" s="13" t="e">
        <f t="shared" si="1"/>
        <v>#DIV/0!</v>
      </c>
      <c r="Y35" s="13" t="e">
        <f t="shared" si="2"/>
        <v>#DIV/0!</v>
      </c>
      <c r="Z35" s="13" t="e">
        <f t="shared" si="3"/>
        <v>#DIV/0!</v>
      </c>
      <c r="AA35" s="13" t="e">
        <f t="shared" si="4"/>
        <v>#DIV/0!</v>
      </c>
      <c r="AB35" s="13" t="e">
        <f t="shared" si="5"/>
        <v>#DIV/0!</v>
      </c>
      <c r="AC35" s="13" t="e">
        <f t="shared" si="6"/>
        <v>#DIV/0!</v>
      </c>
      <c r="AD35" s="13" t="e">
        <f t="shared" si="7"/>
        <v>#DIV/0!</v>
      </c>
      <c r="AE35" s="13" t="e">
        <f t="shared" si="8"/>
        <v>#DIV/0!</v>
      </c>
      <c r="AF35" s="13" t="e">
        <f t="shared" si="9"/>
        <v>#DIV/0!</v>
      </c>
      <c r="AG35" s="13" t="e">
        <f t="shared" si="10"/>
        <v>#DIV/0!</v>
      </c>
      <c r="AH35" s="13" t="e">
        <f t="shared" si="11"/>
        <v>#DIV/0!</v>
      </c>
      <c r="AI35" s="13" t="e">
        <f t="shared" si="12"/>
        <v>#DIV/0!</v>
      </c>
      <c r="AJ35" s="13" t="e">
        <f t="shared" si="13"/>
        <v>#DIV/0!</v>
      </c>
      <c r="AK35" s="13" t="e">
        <f t="shared" si="14"/>
        <v>#DIV/0!</v>
      </c>
    </row>
    <row r="36" spans="2:37" ht="18" x14ac:dyDescent="0.45">
      <c r="B36" s="21">
        <v>64</v>
      </c>
      <c r="C36" s="21">
        <v>62</v>
      </c>
      <c r="D36" s="21">
        <v>60</v>
      </c>
      <c r="E36" s="21">
        <v>58</v>
      </c>
      <c r="F36" s="21">
        <v>56</v>
      </c>
      <c r="G36" s="21">
        <v>54</v>
      </c>
      <c r="H36" s="21">
        <v>53</v>
      </c>
      <c r="I36" s="71">
        <v>51</v>
      </c>
      <c r="J36" s="21">
        <v>49</v>
      </c>
      <c r="K36" s="71">
        <v>48</v>
      </c>
      <c r="L36" s="21">
        <v>46</v>
      </c>
      <c r="M36" s="21">
        <v>44</v>
      </c>
      <c r="N36" s="21">
        <v>42</v>
      </c>
      <c r="O36" s="21">
        <v>38</v>
      </c>
      <c r="P36" s="21">
        <v>33</v>
      </c>
      <c r="Q36" s="21">
        <v>0.85</v>
      </c>
      <c r="W36" s="13" t="e">
        <f t="shared" si="0"/>
        <v>#DIV/0!</v>
      </c>
      <c r="X36" s="13" t="e">
        <f t="shared" si="1"/>
        <v>#DIV/0!</v>
      </c>
      <c r="Y36" s="13" t="e">
        <f t="shared" si="2"/>
        <v>#DIV/0!</v>
      </c>
      <c r="Z36" s="13" t="e">
        <f t="shared" si="3"/>
        <v>#DIV/0!</v>
      </c>
      <c r="AA36" s="13" t="e">
        <f t="shared" si="4"/>
        <v>#DIV/0!</v>
      </c>
      <c r="AB36" s="13" t="e">
        <f t="shared" si="5"/>
        <v>#DIV/0!</v>
      </c>
      <c r="AC36" s="13" t="e">
        <f t="shared" si="6"/>
        <v>#DIV/0!</v>
      </c>
      <c r="AD36" s="13" t="e">
        <f t="shared" si="7"/>
        <v>#DIV/0!</v>
      </c>
      <c r="AE36" s="13" t="e">
        <f t="shared" si="8"/>
        <v>#DIV/0!</v>
      </c>
      <c r="AF36" s="13" t="e">
        <f t="shared" si="9"/>
        <v>#DIV/0!</v>
      </c>
      <c r="AG36" s="13" t="e">
        <f t="shared" si="10"/>
        <v>#DIV/0!</v>
      </c>
      <c r="AH36" s="13" t="e">
        <f t="shared" si="11"/>
        <v>#DIV/0!</v>
      </c>
      <c r="AI36" s="13" t="e">
        <f t="shared" si="12"/>
        <v>#DIV/0!</v>
      </c>
      <c r="AJ36" s="13" t="e">
        <f t="shared" si="13"/>
        <v>#DIV/0!</v>
      </c>
      <c r="AK36" s="13" t="e">
        <f t="shared" si="14"/>
        <v>#DIV/0!</v>
      </c>
    </row>
    <row r="37" spans="2:37" ht="18" x14ac:dyDescent="0.45">
      <c r="B37" s="17">
        <v>63</v>
      </c>
      <c r="C37" s="17">
        <v>60</v>
      </c>
      <c r="D37" s="17">
        <v>59</v>
      </c>
      <c r="E37" s="17">
        <v>57</v>
      </c>
      <c r="F37" s="17">
        <v>55</v>
      </c>
      <c r="G37" s="17">
        <v>53</v>
      </c>
      <c r="H37" s="17">
        <v>52</v>
      </c>
      <c r="I37" s="19">
        <v>49</v>
      </c>
      <c r="J37" s="17">
        <v>48</v>
      </c>
      <c r="K37" s="19">
        <v>47</v>
      </c>
      <c r="L37" s="17">
        <v>45</v>
      </c>
      <c r="M37" s="17">
        <v>43</v>
      </c>
      <c r="N37" s="17">
        <v>40</v>
      </c>
      <c r="O37" s="17">
        <v>37</v>
      </c>
      <c r="P37" s="17">
        <v>32</v>
      </c>
      <c r="Q37" s="17">
        <v>0.84</v>
      </c>
      <c r="W37" s="13" t="e">
        <f t="shared" si="0"/>
        <v>#DIV/0!</v>
      </c>
      <c r="X37" s="13" t="e">
        <f t="shared" si="1"/>
        <v>#DIV/0!</v>
      </c>
      <c r="Y37" s="13" t="e">
        <f t="shared" si="2"/>
        <v>#DIV/0!</v>
      </c>
      <c r="Z37" s="13" t="e">
        <f t="shared" si="3"/>
        <v>#DIV/0!</v>
      </c>
      <c r="AA37" s="13" t="e">
        <f t="shared" si="4"/>
        <v>#DIV/0!</v>
      </c>
      <c r="AB37" s="13" t="e">
        <f t="shared" si="5"/>
        <v>#DIV/0!</v>
      </c>
      <c r="AC37" s="13" t="e">
        <f t="shared" si="6"/>
        <v>#DIV/0!</v>
      </c>
      <c r="AD37" s="13" t="e">
        <f t="shared" si="7"/>
        <v>#DIV/0!</v>
      </c>
      <c r="AE37" s="13" t="e">
        <f t="shared" si="8"/>
        <v>#DIV/0!</v>
      </c>
      <c r="AF37" s="13" t="e">
        <f t="shared" si="9"/>
        <v>#DIV/0!</v>
      </c>
      <c r="AG37" s="13" t="e">
        <f t="shared" si="10"/>
        <v>#DIV/0!</v>
      </c>
      <c r="AH37" s="13" t="e">
        <f t="shared" si="11"/>
        <v>#DIV/0!</v>
      </c>
      <c r="AI37" s="13" t="e">
        <f t="shared" si="12"/>
        <v>#DIV/0!</v>
      </c>
      <c r="AJ37" s="13" t="e">
        <f t="shared" si="13"/>
        <v>#DIV/0!</v>
      </c>
      <c r="AK37" s="13" t="e">
        <f t="shared" si="14"/>
        <v>#DIV/0!</v>
      </c>
    </row>
    <row r="38" spans="2:37" ht="18" x14ac:dyDescent="0.45">
      <c r="B38" s="18">
        <v>62</v>
      </c>
      <c r="C38" s="18">
        <v>59</v>
      </c>
      <c r="D38" s="18">
        <v>57</v>
      </c>
      <c r="E38" s="18">
        <v>56</v>
      </c>
      <c r="F38" s="18">
        <v>54</v>
      </c>
      <c r="G38" s="18">
        <v>52</v>
      </c>
      <c r="H38" s="18">
        <v>50</v>
      </c>
      <c r="I38" s="73">
        <v>48</v>
      </c>
      <c r="J38" s="18">
        <v>47</v>
      </c>
      <c r="K38" s="73">
        <v>45</v>
      </c>
      <c r="L38" s="18">
        <v>44</v>
      </c>
      <c r="M38" s="18">
        <v>42</v>
      </c>
      <c r="N38" s="18">
        <v>39</v>
      </c>
      <c r="O38" s="18">
        <v>36</v>
      </c>
      <c r="P38" s="18">
        <v>30</v>
      </c>
      <c r="Q38" s="18">
        <v>0.83</v>
      </c>
      <c r="W38" s="13" t="e">
        <f t="shared" si="0"/>
        <v>#DIV/0!</v>
      </c>
      <c r="X38" s="13" t="e">
        <f t="shared" si="1"/>
        <v>#DIV/0!</v>
      </c>
      <c r="Y38" s="13" t="e">
        <f t="shared" si="2"/>
        <v>#DIV/0!</v>
      </c>
      <c r="Z38" s="13" t="e">
        <f t="shared" si="3"/>
        <v>#DIV/0!</v>
      </c>
      <c r="AA38" s="13" t="e">
        <f t="shared" si="4"/>
        <v>#DIV/0!</v>
      </c>
      <c r="AB38" s="13" t="e">
        <f t="shared" si="5"/>
        <v>#DIV/0!</v>
      </c>
      <c r="AC38" s="13" t="e">
        <f t="shared" si="6"/>
        <v>#DIV/0!</v>
      </c>
      <c r="AD38" s="13" t="e">
        <f t="shared" si="7"/>
        <v>#DIV/0!</v>
      </c>
      <c r="AE38" s="13" t="e">
        <f t="shared" si="8"/>
        <v>#DIV/0!</v>
      </c>
      <c r="AF38" s="13" t="e">
        <f t="shared" si="9"/>
        <v>#DIV/0!</v>
      </c>
      <c r="AG38" s="13" t="e">
        <f t="shared" si="10"/>
        <v>#DIV/0!</v>
      </c>
      <c r="AH38" s="13" t="e">
        <f t="shared" si="11"/>
        <v>#DIV/0!</v>
      </c>
      <c r="AI38" s="13" t="e">
        <f t="shared" si="12"/>
        <v>#DIV/0!</v>
      </c>
      <c r="AJ38" s="13" t="e">
        <f t="shared" si="13"/>
        <v>#DIV/0!</v>
      </c>
      <c r="AK38" s="13" t="e">
        <f t="shared" si="14"/>
        <v>#DIV/0!</v>
      </c>
    </row>
    <row r="39" spans="2:37" ht="18" x14ac:dyDescent="0.45">
      <c r="B39" s="18">
        <v>61</v>
      </c>
      <c r="C39" s="18">
        <v>58</v>
      </c>
      <c r="D39" s="18">
        <v>56</v>
      </c>
      <c r="E39" s="18">
        <v>55</v>
      </c>
      <c r="F39" s="18">
        <v>53</v>
      </c>
      <c r="G39" s="18">
        <v>51</v>
      </c>
      <c r="H39" s="18">
        <v>49</v>
      </c>
      <c r="I39" s="73">
        <v>47</v>
      </c>
      <c r="J39" s="18">
        <v>46</v>
      </c>
      <c r="K39" s="73">
        <v>44</v>
      </c>
      <c r="L39" s="18">
        <v>43</v>
      </c>
      <c r="M39" s="18">
        <v>41</v>
      </c>
      <c r="N39" s="18">
        <v>38</v>
      </c>
      <c r="O39" s="18">
        <v>34</v>
      </c>
      <c r="P39" s="18">
        <v>28</v>
      </c>
      <c r="Q39" s="18">
        <v>0.82</v>
      </c>
      <c r="W39" s="13" t="e">
        <f t="shared" si="0"/>
        <v>#DIV/0!</v>
      </c>
      <c r="X39" s="13" t="e">
        <f t="shared" si="1"/>
        <v>#DIV/0!</v>
      </c>
      <c r="Y39" s="13" t="e">
        <f t="shared" si="2"/>
        <v>#DIV/0!</v>
      </c>
      <c r="Z39" s="13" t="e">
        <f t="shared" si="3"/>
        <v>#DIV/0!</v>
      </c>
      <c r="AA39" s="13" t="e">
        <f t="shared" si="4"/>
        <v>#DIV/0!</v>
      </c>
      <c r="AB39" s="13" t="e">
        <f t="shared" si="5"/>
        <v>#DIV/0!</v>
      </c>
      <c r="AC39" s="13" t="e">
        <f t="shared" si="6"/>
        <v>#DIV/0!</v>
      </c>
      <c r="AD39" s="13" t="e">
        <f t="shared" si="7"/>
        <v>#DIV/0!</v>
      </c>
      <c r="AE39" s="13" t="e">
        <f t="shared" si="8"/>
        <v>#DIV/0!</v>
      </c>
      <c r="AF39" s="13" t="e">
        <f t="shared" si="9"/>
        <v>#DIV/0!</v>
      </c>
      <c r="AG39" s="13" t="e">
        <f t="shared" si="10"/>
        <v>#DIV/0!</v>
      </c>
      <c r="AH39" s="13" t="e">
        <f t="shared" si="11"/>
        <v>#DIV/0!</v>
      </c>
      <c r="AI39" s="13" t="e">
        <f t="shared" si="12"/>
        <v>#DIV/0!</v>
      </c>
      <c r="AJ39" s="13" t="e">
        <f t="shared" si="13"/>
        <v>#DIV/0!</v>
      </c>
      <c r="AK39" s="13" t="e">
        <f t="shared" si="14"/>
        <v>#DIV/0!</v>
      </c>
    </row>
    <row r="40" spans="2:37" ht="18" x14ac:dyDescent="0.45">
      <c r="B40" s="18">
        <v>60</v>
      </c>
      <c r="C40" s="18">
        <v>57</v>
      </c>
      <c r="D40" s="18">
        <v>55</v>
      </c>
      <c r="E40" s="18">
        <v>53</v>
      </c>
      <c r="F40" s="18">
        <v>52</v>
      </c>
      <c r="G40" s="18">
        <v>50</v>
      </c>
      <c r="H40" s="18">
        <v>48</v>
      </c>
      <c r="I40" s="73">
        <v>46</v>
      </c>
      <c r="J40" s="18">
        <v>45</v>
      </c>
      <c r="K40" s="73">
        <v>43</v>
      </c>
      <c r="L40" s="18">
        <v>42</v>
      </c>
      <c r="M40" s="18">
        <v>39</v>
      </c>
      <c r="N40" s="18">
        <v>37</v>
      </c>
      <c r="O40" s="18">
        <v>33</v>
      </c>
      <c r="P40" s="18">
        <v>27</v>
      </c>
      <c r="Q40" s="18">
        <v>0.81</v>
      </c>
      <c r="W40" s="13" t="e">
        <f t="shared" si="0"/>
        <v>#DIV/0!</v>
      </c>
      <c r="X40" s="13" t="e">
        <f t="shared" si="1"/>
        <v>#DIV/0!</v>
      </c>
      <c r="Y40" s="13" t="e">
        <f t="shared" si="2"/>
        <v>#DIV/0!</v>
      </c>
      <c r="Z40" s="13" t="e">
        <f t="shared" si="3"/>
        <v>#DIV/0!</v>
      </c>
      <c r="AA40" s="13" t="e">
        <f t="shared" si="4"/>
        <v>#DIV/0!</v>
      </c>
      <c r="AB40" s="13" t="e">
        <f t="shared" si="5"/>
        <v>#DIV/0!</v>
      </c>
      <c r="AC40" s="13" t="e">
        <f t="shared" si="6"/>
        <v>#DIV/0!</v>
      </c>
      <c r="AD40" s="13" t="e">
        <f t="shared" si="7"/>
        <v>#DIV/0!</v>
      </c>
      <c r="AE40" s="13" t="e">
        <f t="shared" si="8"/>
        <v>#DIV/0!</v>
      </c>
      <c r="AF40" s="13" t="e">
        <f t="shared" si="9"/>
        <v>#DIV/0!</v>
      </c>
      <c r="AG40" s="13" t="e">
        <f t="shared" si="10"/>
        <v>#DIV/0!</v>
      </c>
      <c r="AH40" s="13" t="e">
        <f t="shared" si="11"/>
        <v>#DIV/0!</v>
      </c>
      <c r="AI40" s="13" t="e">
        <f t="shared" si="12"/>
        <v>#DIV/0!</v>
      </c>
      <c r="AJ40" s="13" t="e">
        <f t="shared" si="13"/>
        <v>#DIV/0!</v>
      </c>
      <c r="AK40" s="13" t="e">
        <f t="shared" si="14"/>
        <v>#DIV/0!</v>
      </c>
    </row>
    <row r="41" spans="2:37" ht="18" x14ac:dyDescent="0.45">
      <c r="B41" s="21">
        <v>59</v>
      </c>
      <c r="C41" s="21">
        <v>56</v>
      </c>
      <c r="D41" s="21">
        <v>54</v>
      </c>
      <c r="E41" s="21">
        <v>52</v>
      </c>
      <c r="F41" s="21">
        <v>51</v>
      </c>
      <c r="G41" s="21">
        <v>49</v>
      </c>
      <c r="H41" s="21">
        <v>47</v>
      </c>
      <c r="I41" s="71">
        <v>45</v>
      </c>
      <c r="J41" s="21">
        <v>43</v>
      </c>
      <c r="K41" s="71">
        <v>42</v>
      </c>
      <c r="L41" s="21">
        <v>40</v>
      </c>
      <c r="M41" s="21">
        <v>38</v>
      </c>
      <c r="N41" s="21">
        <v>36</v>
      </c>
      <c r="O41" s="21">
        <v>32</v>
      </c>
      <c r="P41" s="21">
        <v>25</v>
      </c>
      <c r="Q41" s="21">
        <v>0.8</v>
      </c>
      <c r="W41" s="13" t="e">
        <f t="shared" si="0"/>
        <v>#DIV/0!</v>
      </c>
      <c r="X41" s="13" t="e">
        <f t="shared" si="1"/>
        <v>#DIV/0!</v>
      </c>
      <c r="Y41" s="13" t="e">
        <f t="shared" si="2"/>
        <v>#DIV/0!</v>
      </c>
      <c r="Z41" s="13" t="e">
        <f t="shared" si="3"/>
        <v>#DIV/0!</v>
      </c>
      <c r="AA41" s="13" t="e">
        <f t="shared" si="4"/>
        <v>#DIV/0!</v>
      </c>
      <c r="AB41" s="13" t="e">
        <f t="shared" si="5"/>
        <v>#DIV/0!</v>
      </c>
      <c r="AC41" s="13" t="e">
        <f t="shared" si="6"/>
        <v>#DIV/0!</v>
      </c>
      <c r="AD41" s="13" t="e">
        <f t="shared" si="7"/>
        <v>#DIV/0!</v>
      </c>
      <c r="AE41" s="13" t="e">
        <f t="shared" si="8"/>
        <v>#DIV/0!</v>
      </c>
      <c r="AF41" s="13" t="e">
        <f t="shared" si="9"/>
        <v>#DIV/0!</v>
      </c>
      <c r="AG41" s="13" t="e">
        <f t="shared" si="10"/>
        <v>#DIV/0!</v>
      </c>
      <c r="AH41" s="13" t="e">
        <f t="shared" si="11"/>
        <v>#DIV/0!</v>
      </c>
      <c r="AI41" s="13" t="e">
        <f t="shared" si="12"/>
        <v>#DIV/0!</v>
      </c>
      <c r="AJ41" s="13" t="e">
        <f t="shared" si="13"/>
        <v>#DIV/0!</v>
      </c>
      <c r="AK41" s="13" t="e">
        <f t="shared" si="14"/>
        <v>#DIV/0!</v>
      </c>
    </row>
    <row r="42" spans="2:37" ht="18" x14ac:dyDescent="0.45">
      <c r="B42" s="17">
        <v>58</v>
      </c>
      <c r="C42" s="17">
        <v>55</v>
      </c>
      <c r="D42" s="17">
        <v>53</v>
      </c>
      <c r="E42" s="17">
        <v>51</v>
      </c>
      <c r="F42" s="17">
        <v>49</v>
      </c>
      <c r="G42" s="17">
        <v>47</v>
      </c>
      <c r="H42" s="17">
        <v>46</v>
      </c>
      <c r="I42" s="19">
        <v>43</v>
      </c>
      <c r="J42" s="17">
        <v>42</v>
      </c>
      <c r="K42" s="19">
        <v>41</v>
      </c>
      <c r="L42" s="17">
        <v>39</v>
      </c>
      <c r="M42" s="17">
        <v>37</v>
      </c>
      <c r="N42" s="17">
        <v>34</v>
      </c>
      <c r="O42" s="17">
        <v>31</v>
      </c>
      <c r="P42" s="17">
        <v>24</v>
      </c>
      <c r="Q42" s="17">
        <v>0.79</v>
      </c>
      <c r="W42" s="13" t="e">
        <f t="shared" si="0"/>
        <v>#DIV/0!</v>
      </c>
      <c r="X42" s="13" t="e">
        <f t="shared" si="1"/>
        <v>#DIV/0!</v>
      </c>
      <c r="Y42" s="13" t="e">
        <f t="shared" si="2"/>
        <v>#DIV/0!</v>
      </c>
      <c r="Z42" s="13" t="e">
        <f t="shared" si="3"/>
        <v>#DIV/0!</v>
      </c>
      <c r="AA42" s="13" t="e">
        <f t="shared" si="4"/>
        <v>#DIV/0!</v>
      </c>
      <c r="AB42" s="13" t="e">
        <f t="shared" si="5"/>
        <v>#DIV/0!</v>
      </c>
      <c r="AC42" s="13" t="e">
        <f t="shared" si="6"/>
        <v>#DIV/0!</v>
      </c>
      <c r="AD42" s="13" t="e">
        <f t="shared" si="7"/>
        <v>#DIV/0!</v>
      </c>
      <c r="AE42" s="13" t="e">
        <f t="shared" si="8"/>
        <v>#DIV/0!</v>
      </c>
      <c r="AF42" s="13" t="e">
        <f t="shared" si="9"/>
        <v>#DIV/0!</v>
      </c>
      <c r="AG42" s="13" t="e">
        <f t="shared" si="10"/>
        <v>#DIV/0!</v>
      </c>
      <c r="AH42" s="13" t="e">
        <f t="shared" si="11"/>
        <v>#DIV/0!</v>
      </c>
      <c r="AI42" s="13" t="e">
        <f t="shared" si="12"/>
        <v>#DIV/0!</v>
      </c>
      <c r="AJ42" s="13" t="e">
        <f t="shared" si="13"/>
        <v>#DIV/0!</v>
      </c>
      <c r="AK42" s="13" t="e">
        <f t="shared" si="14"/>
        <v>#DIV/0!</v>
      </c>
    </row>
    <row r="43" spans="2:37" ht="18" x14ac:dyDescent="0.45">
      <c r="B43" s="18">
        <v>57</v>
      </c>
      <c r="C43" s="18">
        <v>54</v>
      </c>
      <c r="D43" s="18">
        <v>51</v>
      </c>
      <c r="E43" s="18">
        <v>50</v>
      </c>
      <c r="F43" s="18">
        <v>48</v>
      </c>
      <c r="G43" s="18">
        <v>46</v>
      </c>
      <c r="H43" s="18">
        <v>44</v>
      </c>
      <c r="I43" s="73">
        <v>42</v>
      </c>
      <c r="J43" s="18">
        <v>41</v>
      </c>
      <c r="K43" s="73">
        <v>39</v>
      </c>
      <c r="L43" s="18">
        <v>38</v>
      </c>
      <c r="M43" s="18">
        <v>36</v>
      </c>
      <c r="N43" s="18">
        <v>33</v>
      </c>
      <c r="O43" s="18">
        <v>30</v>
      </c>
      <c r="P43" s="18">
        <v>23</v>
      </c>
      <c r="Q43" s="18">
        <v>0.78</v>
      </c>
      <c r="W43" s="13" t="e">
        <f t="shared" si="0"/>
        <v>#DIV/0!</v>
      </c>
      <c r="X43" s="13" t="e">
        <f t="shared" si="1"/>
        <v>#DIV/0!</v>
      </c>
      <c r="Y43" s="13" t="e">
        <f t="shared" si="2"/>
        <v>#DIV/0!</v>
      </c>
      <c r="Z43" s="13" t="e">
        <f t="shared" si="3"/>
        <v>#DIV/0!</v>
      </c>
      <c r="AA43" s="13" t="e">
        <f t="shared" si="4"/>
        <v>#DIV/0!</v>
      </c>
      <c r="AB43" s="13" t="e">
        <f t="shared" si="5"/>
        <v>#DIV/0!</v>
      </c>
      <c r="AC43" s="13" t="e">
        <f t="shared" si="6"/>
        <v>#DIV/0!</v>
      </c>
      <c r="AD43" s="13" t="e">
        <f t="shared" si="7"/>
        <v>#DIV/0!</v>
      </c>
      <c r="AE43" s="13" t="e">
        <f t="shared" si="8"/>
        <v>#DIV/0!</v>
      </c>
      <c r="AF43" s="13" t="e">
        <f t="shared" si="9"/>
        <v>#DIV/0!</v>
      </c>
      <c r="AG43" s="13" t="e">
        <f t="shared" si="10"/>
        <v>#DIV/0!</v>
      </c>
      <c r="AH43" s="13" t="e">
        <f t="shared" si="11"/>
        <v>#DIV/0!</v>
      </c>
      <c r="AI43" s="13" t="e">
        <f t="shared" si="12"/>
        <v>#DIV/0!</v>
      </c>
      <c r="AJ43" s="13" t="e">
        <f t="shared" si="13"/>
        <v>#DIV/0!</v>
      </c>
      <c r="AK43" s="13" t="e">
        <f t="shared" si="14"/>
        <v>#DIV/0!</v>
      </c>
    </row>
    <row r="44" spans="2:37" ht="18" x14ac:dyDescent="0.45">
      <c r="B44" s="18">
        <v>56</v>
      </c>
      <c r="C44" s="18">
        <v>53</v>
      </c>
      <c r="D44" s="18">
        <v>50</v>
      </c>
      <c r="E44" s="18">
        <v>49</v>
      </c>
      <c r="F44" s="18">
        <v>47</v>
      </c>
      <c r="G44" s="18">
        <v>45</v>
      </c>
      <c r="H44" s="18">
        <v>43</v>
      </c>
      <c r="I44" s="73">
        <v>41</v>
      </c>
      <c r="J44" s="18">
        <v>40</v>
      </c>
      <c r="K44" s="73">
        <v>38</v>
      </c>
      <c r="L44" s="18">
        <v>37</v>
      </c>
      <c r="M44" s="18">
        <v>35</v>
      </c>
      <c r="N44" s="18">
        <v>32</v>
      </c>
      <c r="O44" s="18">
        <v>28</v>
      </c>
      <c r="P44" s="18">
        <v>22</v>
      </c>
      <c r="Q44" s="18">
        <v>0.77</v>
      </c>
      <c r="W44" s="13" t="e">
        <f t="shared" si="0"/>
        <v>#DIV/0!</v>
      </c>
      <c r="X44" s="13" t="e">
        <f t="shared" si="1"/>
        <v>#DIV/0!</v>
      </c>
      <c r="Y44" s="13" t="e">
        <f t="shared" si="2"/>
        <v>#DIV/0!</v>
      </c>
      <c r="Z44" s="13" t="e">
        <f t="shared" si="3"/>
        <v>#DIV/0!</v>
      </c>
      <c r="AA44" s="13" t="e">
        <f t="shared" si="4"/>
        <v>#DIV/0!</v>
      </c>
      <c r="AB44" s="13" t="e">
        <f t="shared" si="5"/>
        <v>#DIV/0!</v>
      </c>
      <c r="AC44" s="13" t="e">
        <f t="shared" si="6"/>
        <v>#DIV/0!</v>
      </c>
      <c r="AD44" s="13" t="e">
        <f t="shared" si="7"/>
        <v>#DIV/0!</v>
      </c>
      <c r="AE44" s="13" t="e">
        <f t="shared" si="8"/>
        <v>#DIV/0!</v>
      </c>
      <c r="AF44" s="13" t="e">
        <f t="shared" si="9"/>
        <v>#DIV/0!</v>
      </c>
      <c r="AG44" s="13" t="e">
        <f t="shared" si="10"/>
        <v>#DIV/0!</v>
      </c>
      <c r="AH44" s="13" t="e">
        <f t="shared" si="11"/>
        <v>#DIV/0!</v>
      </c>
      <c r="AI44" s="13" t="e">
        <f t="shared" si="12"/>
        <v>#DIV/0!</v>
      </c>
      <c r="AJ44" s="13" t="e">
        <f t="shared" si="13"/>
        <v>#DIV/0!</v>
      </c>
      <c r="AK44" s="13" t="e">
        <f t="shared" si="14"/>
        <v>#DIV/0!</v>
      </c>
    </row>
    <row r="45" spans="2:37" ht="18" x14ac:dyDescent="0.45">
      <c r="B45" s="18">
        <v>55</v>
      </c>
      <c r="C45" s="18">
        <v>52</v>
      </c>
      <c r="D45" s="18">
        <v>49</v>
      </c>
      <c r="E45" s="18">
        <v>47</v>
      </c>
      <c r="F45" s="18">
        <v>46</v>
      </c>
      <c r="G45" s="18">
        <v>44</v>
      </c>
      <c r="H45" s="18">
        <v>42</v>
      </c>
      <c r="I45" s="73">
        <v>40</v>
      </c>
      <c r="J45" s="18">
        <v>39</v>
      </c>
      <c r="K45" s="73">
        <v>37</v>
      </c>
      <c r="L45" s="18">
        <v>36</v>
      </c>
      <c r="M45" s="18">
        <v>33</v>
      </c>
      <c r="N45" s="18">
        <v>31</v>
      </c>
      <c r="O45" s="18">
        <v>27</v>
      </c>
      <c r="P45" s="18">
        <v>21</v>
      </c>
      <c r="Q45" s="18">
        <v>0.76</v>
      </c>
      <c r="W45" s="13" t="e">
        <f t="shared" si="0"/>
        <v>#DIV/0!</v>
      </c>
      <c r="X45" s="13" t="e">
        <f t="shared" si="1"/>
        <v>#DIV/0!</v>
      </c>
      <c r="Y45" s="13" t="e">
        <f t="shared" si="2"/>
        <v>#DIV/0!</v>
      </c>
      <c r="Z45" s="13" t="e">
        <f t="shared" si="3"/>
        <v>#DIV/0!</v>
      </c>
      <c r="AA45" s="13" t="e">
        <f t="shared" si="4"/>
        <v>#DIV/0!</v>
      </c>
      <c r="AB45" s="13" t="e">
        <f t="shared" si="5"/>
        <v>#DIV/0!</v>
      </c>
      <c r="AC45" s="13" t="e">
        <f t="shared" si="6"/>
        <v>#DIV/0!</v>
      </c>
      <c r="AD45" s="13" t="e">
        <f t="shared" si="7"/>
        <v>#DIV/0!</v>
      </c>
      <c r="AE45" s="13" t="e">
        <f t="shared" si="8"/>
        <v>#DIV/0!</v>
      </c>
      <c r="AF45" s="13" t="e">
        <f t="shared" si="9"/>
        <v>#DIV/0!</v>
      </c>
      <c r="AG45" s="13" t="e">
        <f t="shared" si="10"/>
        <v>#DIV/0!</v>
      </c>
      <c r="AH45" s="13" t="e">
        <f t="shared" si="11"/>
        <v>#DIV/0!</v>
      </c>
      <c r="AI45" s="13" t="e">
        <f t="shared" si="12"/>
        <v>#DIV/0!</v>
      </c>
      <c r="AJ45" s="13" t="e">
        <f t="shared" si="13"/>
        <v>#DIV/0!</v>
      </c>
      <c r="AK45" s="13" t="e">
        <f t="shared" si="14"/>
        <v>#DIV/0!</v>
      </c>
    </row>
    <row r="46" spans="2:37" ht="18" x14ac:dyDescent="0.45">
      <c r="B46" s="21">
        <v>54</v>
      </c>
      <c r="C46" s="21">
        <v>51</v>
      </c>
      <c r="D46" s="21">
        <v>48</v>
      </c>
      <c r="E46" s="21">
        <v>46</v>
      </c>
      <c r="F46" s="21">
        <v>45</v>
      </c>
      <c r="G46" s="21">
        <v>43</v>
      </c>
      <c r="H46" s="21">
        <v>41</v>
      </c>
      <c r="I46" s="71">
        <v>39</v>
      </c>
      <c r="J46" s="21">
        <v>37</v>
      </c>
      <c r="K46" s="71">
        <v>36</v>
      </c>
      <c r="L46" s="21">
        <v>34</v>
      </c>
      <c r="M46" s="21">
        <v>32</v>
      </c>
      <c r="N46" s="21">
        <v>30</v>
      </c>
      <c r="O46" s="21">
        <v>26</v>
      </c>
      <c r="P46" s="21">
        <v>20</v>
      </c>
      <c r="Q46" s="21">
        <v>0.75</v>
      </c>
      <c r="W46" s="13" t="e">
        <f t="shared" si="0"/>
        <v>#DIV/0!</v>
      </c>
      <c r="X46" s="13" t="e">
        <f t="shared" si="1"/>
        <v>#DIV/0!</v>
      </c>
      <c r="Y46" s="13" t="e">
        <f t="shared" si="2"/>
        <v>#DIV/0!</v>
      </c>
      <c r="Z46" s="13" t="e">
        <f t="shared" si="3"/>
        <v>#DIV/0!</v>
      </c>
      <c r="AA46" s="13" t="e">
        <f t="shared" si="4"/>
        <v>#DIV/0!</v>
      </c>
      <c r="AB46" s="13" t="e">
        <f t="shared" si="5"/>
        <v>#DIV/0!</v>
      </c>
      <c r="AC46" s="13" t="e">
        <f t="shared" si="6"/>
        <v>#DIV/0!</v>
      </c>
      <c r="AD46" s="13" t="e">
        <f t="shared" si="7"/>
        <v>#DIV/0!</v>
      </c>
      <c r="AE46" s="13" t="e">
        <f t="shared" si="8"/>
        <v>#DIV/0!</v>
      </c>
      <c r="AF46" s="13" t="e">
        <f t="shared" si="9"/>
        <v>#DIV/0!</v>
      </c>
      <c r="AG46" s="13" t="e">
        <f t="shared" si="10"/>
        <v>#DIV/0!</v>
      </c>
      <c r="AH46" s="13" t="e">
        <f t="shared" si="11"/>
        <v>#DIV/0!</v>
      </c>
      <c r="AI46" s="13" t="e">
        <f t="shared" si="12"/>
        <v>#DIV/0!</v>
      </c>
      <c r="AJ46" s="13" t="e">
        <f t="shared" si="13"/>
        <v>#DIV/0!</v>
      </c>
      <c r="AK46" s="13" t="e">
        <f t="shared" si="14"/>
        <v>#DIV/0!</v>
      </c>
    </row>
    <row r="47" spans="2:37" ht="18" x14ac:dyDescent="0.45">
      <c r="B47" s="17">
        <v>53</v>
      </c>
      <c r="C47" s="17">
        <v>50</v>
      </c>
      <c r="D47" s="17">
        <v>47</v>
      </c>
      <c r="E47" s="17">
        <v>45</v>
      </c>
      <c r="F47" s="17">
        <v>44</v>
      </c>
      <c r="G47" s="17">
        <v>42</v>
      </c>
      <c r="H47" s="17">
        <v>40</v>
      </c>
      <c r="I47" s="19">
        <v>38</v>
      </c>
      <c r="J47" s="17">
        <v>36</v>
      </c>
      <c r="K47" s="19">
        <v>35</v>
      </c>
      <c r="L47" s="17">
        <v>33</v>
      </c>
      <c r="M47" s="17">
        <v>31</v>
      </c>
      <c r="N47" s="17">
        <v>29</v>
      </c>
      <c r="O47" s="17">
        <v>25</v>
      </c>
      <c r="P47" s="74">
        <v>19</v>
      </c>
      <c r="Q47" s="17">
        <v>0.74</v>
      </c>
      <c r="W47" s="13" t="e">
        <f t="shared" ref="W47:W56" si="15">IF(AND($V$5=$B$4,$V$4&gt;=B47,$V$4&lt;B46),Q47,0)</f>
        <v>#DIV/0!</v>
      </c>
      <c r="X47" s="13" t="e">
        <f t="shared" ref="X47:X56" si="16">IF(AND($V$5=$C$4,$V$4&gt;=C47,$V$4&lt;C46),Q47,0)</f>
        <v>#DIV/0!</v>
      </c>
      <c r="Y47" s="13" t="e">
        <f t="shared" ref="Y47:Y56" si="17">IF(AND($V$5=$D$4,$V$4&gt;=D47,$V$4&lt;D46),Q47,0)</f>
        <v>#DIV/0!</v>
      </c>
      <c r="Z47" s="13" t="e">
        <f t="shared" ref="Z47:Z56" si="18">IF(AND($V$5=$E$4,$V$4&gt;=E47,$V$4&lt;E46),Q47,0)</f>
        <v>#DIV/0!</v>
      </c>
      <c r="AA47" s="13" t="e">
        <f t="shared" ref="AA47:AA56" si="19">IF(AND($V$5=$F$4,$V$4&gt;=F47,$V$4&lt;F46),Q47,0)</f>
        <v>#DIV/0!</v>
      </c>
      <c r="AB47" s="13" t="e">
        <f t="shared" ref="AB47:AB56" si="20">IF(AND($V$5=$G$4,$V$4&gt;=G47,$V$4&lt;G46),Q47,0)</f>
        <v>#DIV/0!</v>
      </c>
      <c r="AC47" s="13" t="e">
        <f t="shared" ref="AC47:AC56" si="21">IF(AND($V$5=$H$4,$V$4&gt;=H47,$V$4&lt;H46),Q47,0)</f>
        <v>#DIV/0!</v>
      </c>
      <c r="AD47" s="13" t="e">
        <f t="shared" ref="AD47:AD56" si="22">IF(AND($V$5=$I$4,$V$4&gt;=I47,$V$4&lt;I46),Q47,0)</f>
        <v>#DIV/0!</v>
      </c>
      <c r="AE47" s="13" t="e">
        <f t="shared" ref="AE47:AE56" si="23">IF(AND($V$5=$J$4,$V$4&gt;=J47,$V$4&lt;J46),Q47,0)</f>
        <v>#DIV/0!</v>
      </c>
      <c r="AF47" s="13" t="e">
        <f t="shared" ref="AF47:AF56" si="24">IF(AND($V$5=$K$4,$V$4&gt;=K47,$V$4&lt;K46),Q47,0)</f>
        <v>#DIV/0!</v>
      </c>
      <c r="AG47" s="13" t="e">
        <f t="shared" ref="AG47:AG56" si="25">IF(AND($V$5=$L$4,$V$4&gt;=L47,$V$4&lt;L46),Q47,0)</f>
        <v>#DIV/0!</v>
      </c>
      <c r="AH47" s="13" t="e">
        <f t="shared" ref="AH47:AH56" si="26">IF(AND($V$5=$M$4,$V$4&gt;=M47,$V$4&lt;M46),Q47,0)</f>
        <v>#DIV/0!</v>
      </c>
      <c r="AI47" s="13" t="e">
        <f t="shared" ref="AI47:AI56" si="27">IF(AND($V$5=$N$4,$V$4&gt;=N47,$V$4&lt;N46),Q47,0)</f>
        <v>#DIV/0!</v>
      </c>
      <c r="AJ47" s="13" t="e">
        <f t="shared" ref="AJ47:AJ56" si="28">IF(AND($V$5=$O$4,$V$4&gt;=O47,$V$4&lt;O46),Q47,0)</f>
        <v>#DIV/0!</v>
      </c>
      <c r="AK47" s="13" t="e">
        <f t="shared" ref="AK47:AK56" si="29">IF(AND($V$5=$P$4,$V$4&gt;=P47,$V$4&lt;P46),Q47,0)</f>
        <v>#DIV/0!</v>
      </c>
    </row>
    <row r="48" spans="2:37" ht="18" x14ac:dyDescent="0.45">
      <c r="B48" s="18">
        <v>52</v>
      </c>
      <c r="C48" s="18">
        <v>49</v>
      </c>
      <c r="D48" s="18">
        <v>46</v>
      </c>
      <c r="E48" s="18">
        <v>44</v>
      </c>
      <c r="F48" s="18">
        <v>43</v>
      </c>
      <c r="G48" s="18">
        <v>41</v>
      </c>
      <c r="H48" s="18">
        <v>39</v>
      </c>
      <c r="I48" s="73">
        <v>37</v>
      </c>
      <c r="J48" s="18">
        <v>35</v>
      </c>
      <c r="K48" s="73">
        <v>34</v>
      </c>
      <c r="L48" s="18">
        <v>32</v>
      </c>
      <c r="M48" s="18">
        <v>30</v>
      </c>
      <c r="N48" s="18">
        <v>28</v>
      </c>
      <c r="O48" s="18">
        <v>24</v>
      </c>
      <c r="P48" s="75">
        <v>18</v>
      </c>
      <c r="Q48" s="18">
        <v>0.73</v>
      </c>
      <c r="W48" s="13" t="e">
        <f t="shared" si="15"/>
        <v>#DIV/0!</v>
      </c>
      <c r="X48" s="13" t="e">
        <f t="shared" si="16"/>
        <v>#DIV/0!</v>
      </c>
      <c r="Y48" s="13" t="e">
        <f t="shared" si="17"/>
        <v>#DIV/0!</v>
      </c>
      <c r="Z48" s="13" t="e">
        <f t="shared" si="18"/>
        <v>#DIV/0!</v>
      </c>
      <c r="AA48" s="13" t="e">
        <f t="shared" si="19"/>
        <v>#DIV/0!</v>
      </c>
      <c r="AB48" s="13" t="e">
        <f t="shared" si="20"/>
        <v>#DIV/0!</v>
      </c>
      <c r="AC48" s="13" t="e">
        <f t="shared" si="21"/>
        <v>#DIV/0!</v>
      </c>
      <c r="AD48" s="13" t="e">
        <f t="shared" si="22"/>
        <v>#DIV/0!</v>
      </c>
      <c r="AE48" s="13" t="e">
        <f t="shared" si="23"/>
        <v>#DIV/0!</v>
      </c>
      <c r="AF48" s="13" t="e">
        <f t="shared" si="24"/>
        <v>#DIV/0!</v>
      </c>
      <c r="AG48" s="13" t="e">
        <f t="shared" si="25"/>
        <v>#DIV/0!</v>
      </c>
      <c r="AH48" s="13" t="e">
        <f t="shared" si="26"/>
        <v>#DIV/0!</v>
      </c>
      <c r="AI48" s="13" t="e">
        <f t="shared" si="27"/>
        <v>#DIV/0!</v>
      </c>
      <c r="AJ48" s="13" t="e">
        <f t="shared" si="28"/>
        <v>#DIV/0!</v>
      </c>
      <c r="AK48" s="13" t="e">
        <f t="shared" si="29"/>
        <v>#DIV/0!</v>
      </c>
    </row>
    <row r="49" spans="2:37" ht="18" x14ac:dyDescent="0.45">
      <c r="B49" s="18">
        <v>51</v>
      </c>
      <c r="C49" s="18">
        <v>48</v>
      </c>
      <c r="D49" s="18">
        <v>45</v>
      </c>
      <c r="E49" s="18">
        <v>43</v>
      </c>
      <c r="F49" s="18">
        <v>42</v>
      </c>
      <c r="G49" s="18">
        <v>40</v>
      </c>
      <c r="H49" s="18">
        <v>38</v>
      </c>
      <c r="I49" s="73">
        <v>36</v>
      </c>
      <c r="J49" s="18">
        <v>34</v>
      </c>
      <c r="K49" s="73">
        <v>33</v>
      </c>
      <c r="L49" s="18">
        <v>31</v>
      </c>
      <c r="M49" s="18">
        <v>29</v>
      </c>
      <c r="N49" s="18">
        <v>27</v>
      </c>
      <c r="O49" s="18">
        <v>23</v>
      </c>
      <c r="P49" s="75">
        <v>17</v>
      </c>
      <c r="Q49" s="18">
        <v>0.72</v>
      </c>
      <c r="W49" s="13" t="e">
        <f t="shared" si="15"/>
        <v>#DIV/0!</v>
      </c>
      <c r="X49" s="13" t="e">
        <f t="shared" si="16"/>
        <v>#DIV/0!</v>
      </c>
      <c r="Y49" s="13" t="e">
        <f t="shared" si="17"/>
        <v>#DIV/0!</v>
      </c>
      <c r="Z49" s="13" t="e">
        <f t="shared" si="18"/>
        <v>#DIV/0!</v>
      </c>
      <c r="AA49" s="13" t="e">
        <f t="shared" si="19"/>
        <v>#DIV/0!</v>
      </c>
      <c r="AB49" s="13" t="e">
        <f t="shared" si="20"/>
        <v>#DIV/0!</v>
      </c>
      <c r="AC49" s="13" t="e">
        <f t="shared" si="21"/>
        <v>#DIV/0!</v>
      </c>
      <c r="AD49" s="13" t="e">
        <f t="shared" si="22"/>
        <v>#DIV/0!</v>
      </c>
      <c r="AE49" s="13" t="e">
        <f t="shared" si="23"/>
        <v>#DIV/0!</v>
      </c>
      <c r="AF49" s="13" t="e">
        <f t="shared" si="24"/>
        <v>#DIV/0!</v>
      </c>
      <c r="AG49" s="13" t="e">
        <f t="shared" si="25"/>
        <v>#DIV/0!</v>
      </c>
      <c r="AH49" s="13" t="e">
        <f t="shared" si="26"/>
        <v>#DIV/0!</v>
      </c>
      <c r="AI49" s="13" t="e">
        <f t="shared" si="27"/>
        <v>#DIV/0!</v>
      </c>
      <c r="AJ49" s="13" t="e">
        <f t="shared" si="28"/>
        <v>#DIV/0!</v>
      </c>
      <c r="AK49" s="13" t="e">
        <f t="shared" si="29"/>
        <v>#DIV/0!</v>
      </c>
    </row>
    <row r="50" spans="2:37" ht="18" x14ac:dyDescent="0.45">
      <c r="B50" s="18">
        <v>50</v>
      </c>
      <c r="C50" s="18">
        <v>47</v>
      </c>
      <c r="D50" s="18">
        <v>44</v>
      </c>
      <c r="E50" s="18">
        <v>42</v>
      </c>
      <c r="F50" s="18">
        <v>41</v>
      </c>
      <c r="G50" s="18">
        <v>39</v>
      </c>
      <c r="H50" s="18">
        <v>37</v>
      </c>
      <c r="I50" s="73">
        <v>35</v>
      </c>
      <c r="J50" s="18">
        <v>33</v>
      </c>
      <c r="K50" s="73">
        <v>32</v>
      </c>
      <c r="L50" s="18">
        <v>30</v>
      </c>
      <c r="M50" s="18">
        <v>28</v>
      </c>
      <c r="N50" s="18">
        <v>26</v>
      </c>
      <c r="O50" s="18">
        <v>22</v>
      </c>
      <c r="P50" s="75">
        <v>16</v>
      </c>
      <c r="Q50" s="18">
        <v>0.71</v>
      </c>
      <c r="W50" s="13" t="e">
        <f t="shared" si="15"/>
        <v>#DIV/0!</v>
      </c>
      <c r="X50" s="13" t="e">
        <f t="shared" si="16"/>
        <v>#DIV/0!</v>
      </c>
      <c r="Y50" s="13" t="e">
        <f t="shared" si="17"/>
        <v>#DIV/0!</v>
      </c>
      <c r="Z50" s="13" t="e">
        <f t="shared" si="18"/>
        <v>#DIV/0!</v>
      </c>
      <c r="AA50" s="13" t="e">
        <f t="shared" si="19"/>
        <v>#DIV/0!</v>
      </c>
      <c r="AB50" s="13" t="e">
        <f t="shared" si="20"/>
        <v>#DIV/0!</v>
      </c>
      <c r="AC50" s="13" t="e">
        <f t="shared" si="21"/>
        <v>#DIV/0!</v>
      </c>
      <c r="AD50" s="13" t="e">
        <f t="shared" si="22"/>
        <v>#DIV/0!</v>
      </c>
      <c r="AE50" s="13" t="e">
        <f t="shared" si="23"/>
        <v>#DIV/0!</v>
      </c>
      <c r="AF50" s="13" t="e">
        <f t="shared" si="24"/>
        <v>#DIV/0!</v>
      </c>
      <c r="AG50" s="13" t="e">
        <f t="shared" si="25"/>
        <v>#DIV/0!</v>
      </c>
      <c r="AH50" s="13" t="e">
        <f t="shared" si="26"/>
        <v>#DIV/0!</v>
      </c>
      <c r="AI50" s="13" t="e">
        <f t="shared" si="27"/>
        <v>#DIV/0!</v>
      </c>
      <c r="AJ50" s="13" t="e">
        <f t="shared" si="28"/>
        <v>#DIV/0!</v>
      </c>
      <c r="AK50" s="13" t="e">
        <f t="shared" si="29"/>
        <v>#DIV/0!</v>
      </c>
    </row>
    <row r="51" spans="2:37" ht="18" x14ac:dyDescent="0.45">
      <c r="B51" s="21">
        <v>49</v>
      </c>
      <c r="C51" s="21">
        <v>46</v>
      </c>
      <c r="D51" s="21">
        <v>43</v>
      </c>
      <c r="E51" s="21">
        <v>41</v>
      </c>
      <c r="F51" s="21">
        <v>40</v>
      </c>
      <c r="G51" s="21">
        <v>38</v>
      </c>
      <c r="H51" s="21">
        <v>36</v>
      </c>
      <c r="I51" s="71">
        <v>34</v>
      </c>
      <c r="J51" s="21">
        <v>32</v>
      </c>
      <c r="K51" s="71">
        <v>31</v>
      </c>
      <c r="L51" s="21">
        <v>29</v>
      </c>
      <c r="M51" s="21">
        <v>27</v>
      </c>
      <c r="N51" s="21">
        <v>25</v>
      </c>
      <c r="O51" s="21">
        <v>21</v>
      </c>
      <c r="P51" s="70">
        <v>15</v>
      </c>
      <c r="Q51" s="21">
        <v>0.7</v>
      </c>
      <c r="W51" s="13" t="e">
        <f t="shared" si="15"/>
        <v>#DIV/0!</v>
      </c>
      <c r="X51" s="13" t="e">
        <f t="shared" si="16"/>
        <v>#DIV/0!</v>
      </c>
      <c r="Y51" s="13" t="e">
        <f t="shared" si="17"/>
        <v>#DIV/0!</v>
      </c>
      <c r="Z51" s="13" t="e">
        <f t="shared" si="18"/>
        <v>#DIV/0!</v>
      </c>
      <c r="AA51" s="13" t="e">
        <f t="shared" si="19"/>
        <v>#DIV/0!</v>
      </c>
      <c r="AB51" s="13" t="e">
        <f t="shared" si="20"/>
        <v>#DIV/0!</v>
      </c>
      <c r="AC51" s="13" t="e">
        <f t="shared" si="21"/>
        <v>#DIV/0!</v>
      </c>
      <c r="AD51" s="13" t="e">
        <f t="shared" si="22"/>
        <v>#DIV/0!</v>
      </c>
      <c r="AE51" s="13" t="e">
        <f t="shared" si="23"/>
        <v>#DIV/0!</v>
      </c>
      <c r="AF51" s="13" t="e">
        <f t="shared" si="24"/>
        <v>#DIV/0!</v>
      </c>
      <c r="AG51" s="13" t="e">
        <f t="shared" si="25"/>
        <v>#DIV/0!</v>
      </c>
      <c r="AH51" s="13" t="e">
        <f t="shared" si="26"/>
        <v>#DIV/0!</v>
      </c>
      <c r="AI51" s="13" t="e">
        <f t="shared" si="27"/>
        <v>#DIV/0!</v>
      </c>
      <c r="AJ51" s="13" t="e">
        <f t="shared" si="28"/>
        <v>#DIV/0!</v>
      </c>
      <c r="AK51" s="13" t="e">
        <f t="shared" si="29"/>
        <v>#DIV/0!</v>
      </c>
    </row>
    <row r="52" spans="2:37" ht="18" x14ac:dyDescent="0.45">
      <c r="B52" s="17">
        <v>48</v>
      </c>
      <c r="C52" s="17">
        <v>45</v>
      </c>
      <c r="D52" s="17">
        <v>42</v>
      </c>
      <c r="E52" s="17">
        <v>40</v>
      </c>
      <c r="F52" s="17">
        <v>39</v>
      </c>
      <c r="G52" s="17">
        <v>37</v>
      </c>
      <c r="H52" s="17">
        <v>35</v>
      </c>
      <c r="I52" s="19">
        <v>33</v>
      </c>
      <c r="J52" s="17">
        <v>31</v>
      </c>
      <c r="K52" s="19">
        <v>30</v>
      </c>
      <c r="L52" s="17">
        <v>28</v>
      </c>
      <c r="M52" s="17">
        <v>26</v>
      </c>
      <c r="N52" s="17">
        <v>24</v>
      </c>
      <c r="O52" s="17">
        <v>20</v>
      </c>
      <c r="P52" s="74">
        <v>14</v>
      </c>
      <c r="Q52" s="17">
        <v>0.69</v>
      </c>
      <c r="W52" s="13" t="e">
        <f t="shared" si="15"/>
        <v>#DIV/0!</v>
      </c>
      <c r="X52" s="13" t="e">
        <f t="shared" si="16"/>
        <v>#DIV/0!</v>
      </c>
      <c r="Y52" s="13" t="e">
        <f t="shared" si="17"/>
        <v>#DIV/0!</v>
      </c>
      <c r="Z52" s="13" t="e">
        <f t="shared" si="18"/>
        <v>#DIV/0!</v>
      </c>
      <c r="AA52" s="13" t="e">
        <f t="shared" si="19"/>
        <v>#DIV/0!</v>
      </c>
      <c r="AB52" s="13" t="e">
        <f t="shared" si="20"/>
        <v>#DIV/0!</v>
      </c>
      <c r="AC52" s="13" t="e">
        <f t="shared" si="21"/>
        <v>#DIV/0!</v>
      </c>
      <c r="AD52" s="13" t="e">
        <f t="shared" si="22"/>
        <v>#DIV/0!</v>
      </c>
      <c r="AE52" s="13" t="e">
        <f t="shared" si="23"/>
        <v>#DIV/0!</v>
      </c>
      <c r="AF52" s="13" t="e">
        <f t="shared" si="24"/>
        <v>#DIV/0!</v>
      </c>
      <c r="AG52" s="13" t="e">
        <f t="shared" si="25"/>
        <v>#DIV/0!</v>
      </c>
      <c r="AH52" s="13" t="e">
        <f t="shared" si="26"/>
        <v>#DIV/0!</v>
      </c>
      <c r="AI52" s="13" t="e">
        <f t="shared" si="27"/>
        <v>#DIV/0!</v>
      </c>
      <c r="AJ52" s="13" t="e">
        <f t="shared" si="28"/>
        <v>#DIV/0!</v>
      </c>
      <c r="AK52" s="13" t="e">
        <f t="shared" si="29"/>
        <v>#DIV/0!</v>
      </c>
    </row>
    <row r="53" spans="2:37" ht="18" x14ac:dyDescent="0.45">
      <c r="B53" s="18">
        <v>47</v>
      </c>
      <c r="C53" s="18">
        <v>44</v>
      </c>
      <c r="D53" s="18">
        <v>41</v>
      </c>
      <c r="E53" s="18">
        <v>39</v>
      </c>
      <c r="F53" s="18">
        <v>38</v>
      </c>
      <c r="G53" s="18">
        <v>36</v>
      </c>
      <c r="H53" s="18">
        <v>34</v>
      </c>
      <c r="I53" s="73">
        <v>32</v>
      </c>
      <c r="J53" s="18">
        <v>30</v>
      </c>
      <c r="K53" s="73">
        <v>29</v>
      </c>
      <c r="L53" s="18">
        <v>27</v>
      </c>
      <c r="M53" s="18">
        <v>25</v>
      </c>
      <c r="N53" s="18">
        <v>23</v>
      </c>
      <c r="O53" s="18">
        <v>19</v>
      </c>
      <c r="P53" s="75">
        <v>13</v>
      </c>
      <c r="Q53" s="18">
        <v>0.68</v>
      </c>
      <c r="W53" s="13" t="e">
        <f t="shared" si="15"/>
        <v>#DIV/0!</v>
      </c>
      <c r="X53" s="13" t="e">
        <f t="shared" si="16"/>
        <v>#DIV/0!</v>
      </c>
      <c r="Y53" s="13" t="e">
        <f t="shared" si="17"/>
        <v>#DIV/0!</v>
      </c>
      <c r="Z53" s="13" t="e">
        <f t="shared" si="18"/>
        <v>#DIV/0!</v>
      </c>
      <c r="AA53" s="13" t="e">
        <f t="shared" si="19"/>
        <v>#DIV/0!</v>
      </c>
      <c r="AB53" s="13" t="e">
        <f t="shared" si="20"/>
        <v>#DIV/0!</v>
      </c>
      <c r="AC53" s="13" t="e">
        <f t="shared" si="21"/>
        <v>#DIV/0!</v>
      </c>
      <c r="AD53" s="13" t="e">
        <f t="shared" si="22"/>
        <v>#DIV/0!</v>
      </c>
      <c r="AE53" s="13" t="e">
        <f t="shared" si="23"/>
        <v>#DIV/0!</v>
      </c>
      <c r="AF53" s="13" t="e">
        <f t="shared" si="24"/>
        <v>#DIV/0!</v>
      </c>
      <c r="AG53" s="13" t="e">
        <f t="shared" si="25"/>
        <v>#DIV/0!</v>
      </c>
      <c r="AH53" s="13" t="e">
        <f t="shared" si="26"/>
        <v>#DIV/0!</v>
      </c>
      <c r="AI53" s="13" t="e">
        <f t="shared" si="27"/>
        <v>#DIV/0!</v>
      </c>
      <c r="AJ53" s="13" t="e">
        <f t="shared" si="28"/>
        <v>#DIV/0!</v>
      </c>
      <c r="AK53" s="13" t="e">
        <f t="shared" si="29"/>
        <v>#DIV/0!</v>
      </c>
    </row>
    <row r="54" spans="2:37" ht="18" x14ac:dyDescent="0.45">
      <c r="B54" s="18">
        <v>46</v>
      </c>
      <c r="C54" s="18">
        <v>43</v>
      </c>
      <c r="D54" s="18">
        <v>40</v>
      </c>
      <c r="E54" s="18">
        <v>38</v>
      </c>
      <c r="F54" s="18">
        <v>37</v>
      </c>
      <c r="G54" s="18">
        <v>35</v>
      </c>
      <c r="H54" s="18">
        <v>33</v>
      </c>
      <c r="I54" s="73">
        <v>31</v>
      </c>
      <c r="J54" s="18">
        <v>29</v>
      </c>
      <c r="K54" s="73">
        <v>28</v>
      </c>
      <c r="L54" s="18">
        <v>26</v>
      </c>
      <c r="M54" s="18">
        <v>24</v>
      </c>
      <c r="N54" s="18">
        <v>22</v>
      </c>
      <c r="O54" s="18">
        <v>18</v>
      </c>
      <c r="P54" s="75">
        <v>12</v>
      </c>
      <c r="Q54" s="18">
        <v>0.67</v>
      </c>
      <c r="W54" s="13" t="e">
        <f t="shared" si="15"/>
        <v>#DIV/0!</v>
      </c>
      <c r="X54" s="13" t="e">
        <f t="shared" si="16"/>
        <v>#DIV/0!</v>
      </c>
      <c r="Y54" s="13" t="e">
        <f t="shared" si="17"/>
        <v>#DIV/0!</v>
      </c>
      <c r="Z54" s="13" t="e">
        <f t="shared" si="18"/>
        <v>#DIV/0!</v>
      </c>
      <c r="AA54" s="13" t="e">
        <f t="shared" si="19"/>
        <v>#DIV/0!</v>
      </c>
      <c r="AB54" s="13" t="e">
        <f t="shared" si="20"/>
        <v>#DIV/0!</v>
      </c>
      <c r="AC54" s="13" t="e">
        <f t="shared" si="21"/>
        <v>#DIV/0!</v>
      </c>
      <c r="AD54" s="13" t="e">
        <f t="shared" si="22"/>
        <v>#DIV/0!</v>
      </c>
      <c r="AE54" s="13" t="e">
        <f t="shared" si="23"/>
        <v>#DIV/0!</v>
      </c>
      <c r="AF54" s="13" t="e">
        <f t="shared" si="24"/>
        <v>#DIV/0!</v>
      </c>
      <c r="AG54" s="13" t="e">
        <f t="shared" si="25"/>
        <v>#DIV/0!</v>
      </c>
      <c r="AH54" s="13" t="e">
        <f t="shared" si="26"/>
        <v>#DIV/0!</v>
      </c>
      <c r="AI54" s="13" t="e">
        <f t="shared" si="27"/>
        <v>#DIV/0!</v>
      </c>
      <c r="AJ54" s="13" t="e">
        <f t="shared" si="28"/>
        <v>#DIV/0!</v>
      </c>
      <c r="AK54" s="13" t="e">
        <f t="shared" si="29"/>
        <v>#DIV/0!</v>
      </c>
    </row>
    <row r="55" spans="2:37" ht="18" x14ac:dyDescent="0.45">
      <c r="B55" s="18">
        <v>45</v>
      </c>
      <c r="C55" s="18">
        <v>42</v>
      </c>
      <c r="D55" s="18">
        <v>39</v>
      </c>
      <c r="E55" s="18">
        <v>37</v>
      </c>
      <c r="F55" s="18">
        <v>36</v>
      </c>
      <c r="G55" s="18">
        <v>34</v>
      </c>
      <c r="H55" s="18">
        <v>32</v>
      </c>
      <c r="I55" s="73">
        <v>30</v>
      </c>
      <c r="J55" s="18">
        <v>28</v>
      </c>
      <c r="K55" s="73">
        <v>27</v>
      </c>
      <c r="L55" s="18">
        <v>25</v>
      </c>
      <c r="M55" s="18">
        <v>23</v>
      </c>
      <c r="N55" s="18">
        <v>21</v>
      </c>
      <c r="O55" s="18">
        <v>17</v>
      </c>
      <c r="P55" s="75">
        <v>11</v>
      </c>
      <c r="Q55" s="18">
        <v>0.66</v>
      </c>
      <c r="W55" s="13" t="e">
        <f t="shared" si="15"/>
        <v>#DIV/0!</v>
      </c>
      <c r="X55" s="13" t="e">
        <f t="shared" si="16"/>
        <v>#DIV/0!</v>
      </c>
      <c r="Y55" s="13" t="e">
        <f t="shared" si="17"/>
        <v>#DIV/0!</v>
      </c>
      <c r="Z55" s="13" t="e">
        <f t="shared" si="18"/>
        <v>#DIV/0!</v>
      </c>
      <c r="AA55" s="13" t="e">
        <f t="shared" si="19"/>
        <v>#DIV/0!</v>
      </c>
      <c r="AB55" s="13" t="e">
        <f t="shared" si="20"/>
        <v>#DIV/0!</v>
      </c>
      <c r="AC55" s="13" t="e">
        <f t="shared" si="21"/>
        <v>#DIV/0!</v>
      </c>
      <c r="AD55" s="13" t="e">
        <f t="shared" si="22"/>
        <v>#DIV/0!</v>
      </c>
      <c r="AE55" s="13" t="e">
        <f t="shared" si="23"/>
        <v>#DIV/0!</v>
      </c>
      <c r="AF55" s="13" t="e">
        <f t="shared" si="24"/>
        <v>#DIV/0!</v>
      </c>
      <c r="AG55" s="13" t="e">
        <f t="shared" si="25"/>
        <v>#DIV/0!</v>
      </c>
      <c r="AH55" s="13" t="e">
        <f t="shared" si="26"/>
        <v>#DIV/0!</v>
      </c>
      <c r="AI55" s="13" t="e">
        <f t="shared" si="27"/>
        <v>#DIV/0!</v>
      </c>
      <c r="AJ55" s="13" t="e">
        <f t="shared" si="28"/>
        <v>#DIV/0!</v>
      </c>
      <c r="AK55" s="13" t="e">
        <f t="shared" si="29"/>
        <v>#DIV/0!</v>
      </c>
    </row>
    <row r="56" spans="2:37" ht="18" x14ac:dyDescent="0.45">
      <c r="B56" s="21">
        <v>44</v>
      </c>
      <c r="C56" s="21">
        <v>41</v>
      </c>
      <c r="D56" s="21">
        <v>38</v>
      </c>
      <c r="E56" s="21">
        <v>36</v>
      </c>
      <c r="F56" s="21">
        <v>35</v>
      </c>
      <c r="G56" s="21">
        <v>33</v>
      </c>
      <c r="H56" s="21">
        <v>31</v>
      </c>
      <c r="I56" s="71">
        <v>29</v>
      </c>
      <c r="J56" s="21">
        <v>27</v>
      </c>
      <c r="K56" s="71">
        <v>26</v>
      </c>
      <c r="L56" s="21">
        <v>24</v>
      </c>
      <c r="M56" s="21">
        <v>22</v>
      </c>
      <c r="N56" s="21">
        <v>20</v>
      </c>
      <c r="O56" s="21">
        <v>16</v>
      </c>
      <c r="P56" s="70">
        <v>10</v>
      </c>
      <c r="Q56" s="21">
        <v>0.65</v>
      </c>
      <c r="W56" s="13" t="e">
        <f t="shared" si="15"/>
        <v>#DIV/0!</v>
      </c>
      <c r="X56" s="13" t="e">
        <f t="shared" si="16"/>
        <v>#DIV/0!</v>
      </c>
      <c r="Y56" s="13" t="e">
        <f t="shared" si="17"/>
        <v>#DIV/0!</v>
      </c>
      <c r="Z56" s="13" t="e">
        <f t="shared" si="18"/>
        <v>#DIV/0!</v>
      </c>
      <c r="AA56" s="13" t="e">
        <f t="shared" si="19"/>
        <v>#DIV/0!</v>
      </c>
      <c r="AB56" s="13" t="e">
        <f t="shared" si="20"/>
        <v>#DIV/0!</v>
      </c>
      <c r="AC56" s="13" t="e">
        <f t="shared" si="21"/>
        <v>#DIV/0!</v>
      </c>
      <c r="AD56" s="13" t="e">
        <f t="shared" si="22"/>
        <v>#DIV/0!</v>
      </c>
      <c r="AE56" s="13" t="e">
        <f t="shared" si="23"/>
        <v>#DIV/0!</v>
      </c>
      <c r="AF56" s="13" t="e">
        <f t="shared" si="24"/>
        <v>#DIV/0!</v>
      </c>
      <c r="AG56" s="13" t="e">
        <f t="shared" si="25"/>
        <v>#DIV/0!</v>
      </c>
      <c r="AH56" s="13" t="e">
        <f t="shared" si="26"/>
        <v>#DIV/0!</v>
      </c>
      <c r="AI56" s="13" t="e">
        <f t="shared" si="27"/>
        <v>#DIV/0!</v>
      </c>
      <c r="AJ56" s="13" t="e">
        <f t="shared" si="28"/>
        <v>#DIV/0!</v>
      </c>
      <c r="AK56" s="13" t="e">
        <f t="shared" si="29"/>
        <v>#DIV/0!</v>
      </c>
    </row>
    <row r="57" spans="2:37" ht="18" x14ac:dyDescent="0.45">
      <c r="B57" s="140" t="s">
        <v>139</v>
      </c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2"/>
      <c r="Q57" s="21" t="s">
        <v>16</v>
      </c>
      <c r="W57" s="13" t="e">
        <f>IF(AND($V$5=B4,$V$4&lt;B56),0,0)</f>
        <v>#DIV/0!</v>
      </c>
      <c r="X57" s="13" t="e">
        <f>IF(AND($V$5=C4,$V$4&lt;C56),0,0)</f>
        <v>#DIV/0!</v>
      </c>
      <c r="Y57" s="13" t="e">
        <f t="shared" ref="Y57:AK57" si="30">IF(AND($V$5=D4,$V$4&lt;D56),0,0)</f>
        <v>#DIV/0!</v>
      </c>
      <c r="Z57" s="13" t="e">
        <f t="shared" si="30"/>
        <v>#DIV/0!</v>
      </c>
      <c r="AA57" s="13" t="e">
        <f t="shared" si="30"/>
        <v>#DIV/0!</v>
      </c>
      <c r="AB57" s="13" t="e">
        <f t="shared" si="30"/>
        <v>#DIV/0!</v>
      </c>
      <c r="AC57" s="13" t="e">
        <f t="shared" si="30"/>
        <v>#DIV/0!</v>
      </c>
      <c r="AD57" s="13" t="e">
        <f t="shared" si="30"/>
        <v>#DIV/0!</v>
      </c>
      <c r="AE57" s="13" t="e">
        <f t="shared" si="30"/>
        <v>#DIV/0!</v>
      </c>
      <c r="AF57" s="13" t="e">
        <f t="shared" si="30"/>
        <v>#DIV/0!</v>
      </c>
      <c r="AG57" s="13" t="e">
        <f t="shared" si="30"/>
        <v>#DIV/0!</v>
      </c>
      <c r="AH57" s="13" t="e">
        <f t="shared" si="30"/>
        <v>#DIV/0!</v>
      </c>
      <c r="AI57" s="13" t="e">
        <f t="shared" si="30"/>
        <v>#DIV/0!</v>
      </c>
      <c r="AJ57" s="13" t="e">
        <f t="shared" si="30"/>
        <v>#DIV/0!</v>
      </c>
      <c r="AK57" s="13" t="e">
        <f t="shared" si="30"/>
        <v>#DIV/0!</v>
      </c>
    </row>
  </sheetData>
  <sheetProtection algorithmName="SHA-512" hashValue="24Us0SfnfCTMIy4HDG6tBqrx2HyB6H4HWSuAEkXzkMncY9sRJZ61wtdtKZIV9GyZFij79xemAWshGC7zIclYnQ==" saltValue="LJtTrVRZmJ8YI/sh4JhZWA==" spinCount="100000" sheet="1" objects="1" scenarios="1"/>
  <mergeCells count="32">
    <mergeCell ref="B57:P57"/>
    <mergeCell ref="M4:M5"/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B4:B5"/>
    <mergeCell ref="C4:C5"/>
    <mergeCell ref="D4:D5"/>
    <mergeCell ref="E4:E5"/>
    <mergeCell ref="F4:F5"/>
    <mergeCell ref="N1:N2"/>
    <mergeCell ref="O1:O2"/>
    <mergeCell ref="P1:P2"/>
    <mergeCell ref="B3:P3"/>
    <mergeCell ref="J1:J2"/>
    <mergeCell ref="K1:K2"/>
    <mergeCell ref="L1:L2"/>
    <mergeCell ref="M1:M2"/>
    <mergeCell ref="B1:B2"/>
    <mergeCell ref="C1:C2"/>
    <mergeCell ref="H1:H2"/>
    <mergeCell ref="I1:I2"/>
    <mergeCell ref="D1:D2"/>
    <mergeCell ref="E1:E2"/>
    <mergeCell ref="F1:F2"/>
    <mergeCell ref="G1:G2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L57"/>
  <sheetViews>
    <sheetView rightToLeft="1" zoomScaleNormal="100" workbookViewId="0">
      <selection activeCell="R9" sqref="R9"/>
    </sheetView>
  </sheetViews>
  <sheetFormatPr defaultColWidth="9.125" defaultRowHeight="14.25" x14ac:dyDescent="0.2"/>
  <cols>
    <col min="1" max="1" width="9.125" style="13"/>
    <col min="2" max="2" width="6" style="13" bestFit="1" customWidth="1"/>
    <col min="3" max="9" width="6.875" style="13" bestFit="1" customWidth="1"/>
    <col min="10" max="10" width="6" style="13" customWidth="1"/>
    <col min="11" max="11" width="5.25" style="13" customWidth="1"/>
    <col min="12" max="13" width="6" style="13" customWidth="1"/>
    <col min="14" max="14" width="5.625" style="13" customWidth="1"/>
    <col min="15" max="16" width="5.875" style="13" customWidth="1"/>
    <col min="17" max="17" width="10.5" style="13" bestFit="1" customWidth="1"/>
    <col min="18" max="18" width="5" style="13" customWidth="1"/>
    <col min="19" max="19" width="3.875" style="13" customWidth="1"/>
    <col min="20" max="20" width="3" style="13" customWidth="1"/>
    <col min="21" max="21" width="3.375" style="13" customWidth="1"/>
    <col min="22" max="22" width="5.75" style="13" customWidth="1"/>
    <col min="23" max="38" width="9.125" style="13"/>
    <col min="39" max="16384" width="9.125" style="1"/>
  </cols>
  <sheetData>
    <row r="1" spans="2:37" x14ac:dyDescent="0.2">
      <c r="B1" s="139" t="s">
        <v>14</v>
      </c>
      <c r="C1" s="139" t="s">
        <v>13</v>
      </c>
      <c r="D1" s="139" t="s">
        <v>12</v>
      </c>
      <c r="E1" s="139" t="s">
        <v>11</v>
      </c>
      <c r="F1" s="139" t="s">
        <v>10</v>
      </c>
      <c r="G1" s="139" t="s">
        <v>9</v>
      </c>
      <c r="H1" s="139" t="s">
        <v>15</v>
      </c>
      <c r="I1" s="139" t="s">
        <v>8</v>
      </c>
      <c r="J1" s="139" t="s">
        <v>6</v>
      </c>
      <c r="K1" s="139" t="s">
        <v>5</v>
      </c>
      <c r="L1" s="139" t="s">
        <v>4</v>
      </c>
      <c r="M1" s="139" t="s">
        <v>3</v>
      </c>
      <c r="N1" s="139" t="s">
        <v>2</v>
      </c>
      <c r="O1" s="139" t="s">
        <v>1</v>
      </c>
      <c r="P1" s="139" t="s">
        <v>0</v>
      </c>
    </row>
    <row r="2" spans="2:37" x14ac:dyDescent="0.2"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</row>
    <row r="3" spans="2:37" ht="15" customHeight="1" x14ac:dyDescent="0.2">
      <c r="B3" s="84" t="s">
        <v>20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6"/>
      <c r="Q3" s="72" t="s">
        <v>21</v>
      </c>
    </row>
    <row r="4" spans="2:37" x14ac:dyDescent="0.2">
      <c r="B4" s="139">
        <v>67</v>
      </c>
      <c r="C4" s="139">
        <v>43</v>
      </c>
      <c r="D4" s="139">
        <v>30</v>
      </c>
      <c r="E4" s="139">
        <v>23</v>
      </c>
      <c r="F4" s="139">
        <v>18</v>
      </c>
      <c r="G4" s="139">
        <v>15</v>
      </c>
      <c r="H4" s="139">
        <v>12</v>
      </c>
      <c r="I4" s="139">
        <v>10</v>
      </c>
      <c r="J4" s="139">
        <v>9</v>
      </c>
      <c r="K4" s="139">
        <v>8</v>
      </c>
      <c r="L4" s="139">
        <v>7</v>
      </c>
      <c r="M4" s="139">
        <v>6</v>
      </c>
      <c r="N4" s="139">
        <v>5</v>
      </c>
      <c r="O4" s="139">
        <v>4</v>
      </c>
      <c r="P4" s="139">
        <v>3</v>
      </c>
      <c r="Q4" s="72" t="s">
        <v>19</v>
      </c>
      <c r="R4" s="14">
        <v>-100</v>
      </c>
      <c r="T4" s="13" t="s">
        <v>31</v>
      </c>
      <c r="V4" s="13" t="e">
        <f>پردازش!X11</f>
        <v>#DIV/0!</v>
      </c>
      <c r="X4" s="13" t="e">
        <f>IF(W5&gt;0,W5,"Reject")</f>
        <v>#DIV/0!</v>
      </c>
    </row>
    <row r="5" spans="2:37" ht="15" x14ac:dyDescent="0.25"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5" t="s">
        <v>33</v>
      </c>
      <c r="U5" s="16" t="s">
        <v>30</v>
      </c>
      <c r="V5" s="13">
        <f>IF(پردازش!X6=11,10,IF(AND(پردازش!X6&lt;=14,پردازش!X6&gt;=12),12,IF(AND(پردازش!X6&lt;=17,پردازش!X6&gt;=15),15,IF(AND(پردازش!X6&lt;=22,پردازش!X6&gt;=18),18,IF(AND(پردازش!X6&lt;=29,پردازش!X6&gt;=23),23,IF(AND(پردازش!X6&lt;=42,پردازش!X6&gt;=30),30,IF(AND(پردازش!X6&lt;=66,پردازش!X6&gt;=43),43,IF(پردازش!X6&gt;=67,67,پردازش!X6))))))))</f>
        <v>0</v>
      </c>
      <c r="W5" s="13" t="e">
        <f>SUM(W6:AK57)</f>
        <v>#DIV/0!</v>
      </c>
    </row>
    <row r="6" spans="2:37" ht="18" x14ac:dyDescent="0.45">
      <c r="B6" s="17">
        <v>100</v>
      </c>
      <c r="C6" s="17">
        <v>100</v>
      </c>
      <c r="D6" s="17">
        <v>100</v>
      </c>
      <c r="E6" s="17">
        <v>100</v>
      </c>
      <c r="F6" s="17">
        <v>100</v>
      </c>
      <c r="G6" s="17">
        <v>100</v>
      </c>
      <c r="H6" s="17">
        <v>100</v>
      </c>
      <c r="I6" s="17">
        <v>100</v>
      </c>
      <c r="J6" s="17">
        <v>100</v>
      </c>
      <c r="K6" s="17">
        <v>100</v>
      </c>
      <c r="L6" s="17"/>
      <c r="M6" s="17"/>
      <c r="N6" s="17"/>
      <c r="O6" s="17"/>
      <c r="P6" s="17"/>
      <c r="Q6" s="17">
        <v>1.05</v>
      </c>
      <c r="W6" s="13" t="e">
        <f>IF(AND($V$5=$B$4,$V$4&gt;=B6),Q6,0)</f>
        <v>#DIV/0!</v>
      </c>
      <c r="X6" s="13" t="e">
        <f>IF(AND($V$5=$C$4,$V$4&gt;=C6),Q6,0)</f>
        <v>#DIV/0!</v>
      </c>
      <c r="Y6" s="13" t="e">
        <f>IF(AND($V$5=$D$4,$V$4&gt;=D6),Q6,0)</f>
        <v>#DIV/0!</v>
      </c>
      <c r="Z6" s="13" t="e">
        <f>IF(AND($V$5=$E$4,$V$4&gt;=E6),Q6,0)</f>
        <v>#DIV/0!</v>
      </c>
      <c r="AA6" s="13" t="e">
        <f>IF(AND($V$5=$F$4,$V$4&gt;=F6),Q6,0)</f>
        <v>#DIV/0!</v>
      </c>
      <c r="AB6" s="13" t="e">
        <f>IF(AND($V$5=$G$4,$V$4&gt;=G6),Q6,0)</f>
        <v>#DIV/0!</v>
      </c>
      <c r="AC6" s="13" t="e">
        <f>IF(AND($V$5=$H$4,$V$4&gt;=H6),Q6,0)</f>
        <v>#DIV/0!</v>
      </c>
      <c r="AD6" s="13" t="e">
        <f>IF(AND($V$5=$I$4,$V$4&gt;=I6),Q6,0)</f>
        <v>#DIV/0!</v>
      </c>
      <c r="AE6" s="13" t="e">
        <f>IF(AND($V$5=$J$4,$V$4&gt;=J6),Q6,0)</f>
        <v>#DIV/0!</v>
      </c>
      <c r="AF6" s="13" t="e">
        <f>IF(AND($V$5=$K$4,$V$4&gt;=K6),Q6,0)</f>
        <v>#DIV/0!</v>
      </c>
      <c r="AG6" s="13" t="s">
        <v>7</v>
      </c>
      <c r="AH6" s="13" t="s">
        <v>7</v>
      </c>
      <c r="AI6" s="13" t="s">
        <v>7</v>
      </c>
      <c r="AJ6" s="13" t="s">
        <v>7</v>
      </c>
      <c r="AK6" s="13" t="s">
        <v>7</v>
      </c>
    </row>
    <row r="7" spans="2:37" ht="18" x14ac:dyDescent="0.45">
      <c r="B7" s="18">
        <v>97</v>
      </c>
      <c r="C7" s="18">
        <v>97</v>
      </c>
      <c r="D7" s="18">
        <v>97</v>
      </c>
      <c r="E7" s="18">
        <v>97</v>
      </c>
      <c r="F7" s="18">
        <v>96</v>
      </c>
      <c r="G7" s="18">
        <v>96</v>
      </c>
      <c r="H7" s="18">
        <v>96</v>
      </c>
      <c r="I7" s="18">
        <v>95</v>
      </c>
      <c r="J7" s="18">
        <v>97</v>
      </c>
      <c r="K7" s="18">
        <v>99</v>
      </c>
      <c r="L7" s="18">
        <v>100</v>
      </c>
      <c r="M7" s="18"/>
      <c r="N7" s="18"/>
      <c r="O7" s="18"/>
      <c r="P7" s="18"/>
      <c r="Q7" s="18">
        <v>1.04</v>
      </c>
      <c r="W7" s="13" t="e">
        <f t="shared" ref="W7:W46" si="0">IF(AND($V$5=$B$4,$V$4&gt;=B7,$V$4&lt;B6),Q7,0)</f>
        <v>#DIV/0!</v>
      </c>
      <c r="X7" s="13" t="e">
        <f t="shared" ref="X7:X46" si="1">IF(AND($V$5=$C$4,$V$4&gt;=C7,$V$4&lt;C6),Q7,0)</f>
        <v>#DIV/0!</v>
      </c>
      <c r="Y7" s="13" t="e">
        <f t="shared" ref="Y7:Y46" si="2">IF(AND($V$5=$D$4,$V$4&gt;=D7,$V$4&lt;D6),Q7,0)</f>
        <v>#DIV/0!</v>
      </c>
      <c r="Z7" s="13" t="e">
        <f t="shared" ref="Z7:Z46" si="3">IF(AND($V$5=$E$4,$V$4&gt;=E7,$V$4&lt;E6),Q7,0)</f>
        <v>#DIV/0!</v>
      </c>
      <c r="AA7" s="13" t="e">
        <f t="shared" ref="AA7:AA46" si="4">IF(AND($V$5=$F$4,$V$4&gt;=F7,$V$4&lt;F6),Q7,0)</f>
        <v>#DIV/0!</v>
      </c>
      <c r="AB7" s="13" t="e">
        <f t="shared" ref="AB7:AB46" si="5">IF(AND($V$5=$G$4,$V$4&gt;=G7,$V$4&lt;G6),Q7,0)</f>
        <v>#DIV/0!</v>
      </c>
      <c r="AC7" s="13" t="e">
        <f t="shared" ref="AC7:AC46" si="6">IF(AND($V$5=$H$4,$V$4&gt;=H7,$V$4&lt;H6),Q7,0)</f>
        <v>#DIV/0!</v>
      </c>
      <c r="AD7" s="13" t="e">
        <f t="shared" ref="AD7:AD46" si="7">IF(AND($V$5=$I$4,$V$4&gt;=I7,$V$4&lt;I6),Q7,0)</f>
        <v>#DIV/0!</v>
      </c>
      <c r="AE7" s="13" t="e">
        <f t="shared" ref="AE7:AE46" si="8">IF(AND($V$5=$J$4,$V$4&gt;=J7,$V$4&lt;J6),Q7,0)</f>
        <v>#DIV/0!</v>
      </c>
      <c r="AF7" s="13" t="e">
        <f t="shared" ref="AF7:AF46" si="9">IF(AND($V$5=$K$4,$V$4&gt;=K7,$V$4&lt;K6),Q7,0)</f>
        <v>#DIV/0!</v>
      </c>
      <c r="AG7" s="13" t="e">
        <f>IF(AND($V$5=$L$4,$V$4&gt;=L7),Q7,0)</f>
        <v>#DIV/0!</v>
      </c>
      <c r="AH7" s="13" t="s">
        <v>7</v>
      </c>
      <c r="AI7" s="13" t="s">
        <v>7</v>
      </c>
      <c r="AJ7" s="13" t="s">
        <v>7</v>
      </c>
      <c r="AK7" s="13" t="s">
        <v>7</v>
      </c>
    </row>
    <row r="8" spans="2:37" ht="18" x14ac:dyDescent="0.45">
      <c r="B8" s="18">
        <v>96</v>
      </c>
      <c r="C8" s="18">
        <v>96</v>
      </c>
      <c r="D8" s="18">
        <v>95</v>
      </c>
      <c r="E8" s="18">
        <v>95</v>
      </c>
      <c r="F8" s="18">
        <v>94</v>
      </c>
      <c r="G8" s="18">
        <v>93</v>
      </c>
      <c r="H8" s="18">
        <v>93</v>
      </c>
      <c r="I8" s="18">
        <v>92</v>
      </c>
      <c r="J8" s="18">
        <v>94</v>
      </c>
      <c r="K8" s="18">
        <v>96</v>
      </c>
      <c r="L8" s="18">
        <v>98</v>
      </c>
      <c r="M8" s="18">
        <v>100</v>
      </c>
      <c r="N8" s="18"/>
      <c r="O8" s="18"/>
      <c r="P8" s="18"/>
      <c r="Q8" s="18">
        <v>1.03</v>
      </c>
      <c r="W8" s="13" t="e">
        <f t="shared" si="0"/>
        <v>#DIV/0!</v>
      </c>
      <c r="X8" s="13" t="e">
        <f t="shared" si="1"/>
        <v>#DIV/0!</v>
      </c>
      <c r="Y8" s="13" t="e">
        <f t="shared" si="2"/>
        <v>#DIV/0!</v>
      </c>
      <c r="Z8" s="13" t="e">
        <f t="shared" si="3"/>
        <v>#DIV/0!</v>
      </c>
      <c r="AA8" s="13" t="e">
        <f t="shared" si="4"/>
        <v>#DIV/0!</v>
      </c>
      <c r="AB8" s="13" t="e">
        <f t="shared" si="5"/>
        <v>#DIV/0!</v>
      </c>
      <c r="AC8" s="13" t="e">
        <f t="shared" si="6"/>
        <v>#DIV/0!</v>
      </c>
      <c r="AD8" s="13" t="e">
        <f t="shared" si="7"/>
        <v>#DIV/0!</v>
      </c>
      <c r="AE8" s="13" t="e">
        <f t="shared" si="8"/>
        <v>#DIV/0!</v>
      </c>
      <c r="AF8" s="13" t="e">
        <f t="shared" si="9"/>
        <v>#DIV/0!</v>
      </c>
      <c r="AG8" s="13" t="e">
        <f t="shared" ref="AG8:AG46" si="10">IF(AND($V$5=$L$4,$V$4&gt;=L8,$V$4&lt;L7),Q8,0)</f>
        <v>#DIV/0!</v>
      </c>
      <c r="AH8" s="13" t="e">
        <f>IF(AND($V$5=$M$4,$V$4&gt;=M8),Q8,0)</f>
        <v>#DIV/0!</v>
      </c>
      <c r="AI8" s="13" t="s">
        <v>7</v>
      </c>
      <c r="AJ8" s="13" t="s">
        <v>7</v>
      </c>
      <c r="AK8" s="13" t="s">
        <v>7</v>
      </c>
    </row>
    <row r="9" spans="2:37" ht="18" x14ac:dyDescent="0.45">
      <c r="B9" s="18">
        <v>94</v>
      </c>
      <c r="C9" s="18">
        <v>94</v>
      </c>
      <c r="D9" s="18">
        <v>93</v>
      </c>
      <c r="E9" s="18">
        <v>93</v>
      </c>
      <c r="F9" s="18">
        <v>92</v>
      </c>
      <c r="G9" s="18">
        <v>91</v>
      </c>
      <c r="H9" s="18">
        <v>90</v>
      </c>
      <c r="I9" s="18">
        <v>89</v>
      </c>
      <c r="J9" s="18">
        <v>91</v>
      </c>
      <c r="K9" s="18">
        <v>94</v>
      </c>
      <c r="L9" s="18">
        <v>97</v>
      </c>
      <c r="M9" s="18">
        <v>99</v>
      </c>
      <c r="N9" s="18"/>
      <c r="O9" s="18"/>
      <c r="P9" s="18"/>
      <c r="Q9" s="18">
        <v>1.02</v>
      </c>
      <c r="W9" s="13" t="e">
        <f t="shared" si="0"/>
        <v>#DIV/0!</v>
      </c>
      <c r="X9" s="13" t="e">
        <f t="shared" si="1"/>
        <v>#DIV/0!</v>
      </c>
      <c r="Y9" s="13" t="e">
        <f t="shared" si="2"/>
        <v>#DIV/0!</v>
      </c>
      <c r="Z9" s="13" t="e">
        <f t="shared" si="3"/>
        <v>#DIV/0!</v>
      </c>
      <c r="AA9" s="13" t="e">
        <f t="shared" si="4"/>
        <v>#DIV/0!</v>
      </c>
      <c r="AB9" s="13" t="e">
        <f t="shared" si="5"/>
        <v>#DIV/0!</v>
      </c>
      <c r="AC9" s="13" t="e">
        <f t="shared" si="6"/>
        <v>#DIV/0!</v>
      </c>
      <c r="AD9" s="13" t="e">
        <f t="shared" si="7"/>
        <v>#DIV/0!</v>
      </c>
      <c r="AE9" s="13" t="e">
        <f t="shared" si="8"/>
        <v>#DIV/0!</v>
      </c>
      <c r="AF9" s="13" t="e">
        <f t="shared" si="9"/>
        <v>#DIV/0!</v>
      </c>
      <c r="AG9" s="13" t="e">
        <f t="shared" si="10"/>
        <v>#DIV/0!</v>
      </c>
      <c r="AH9" s="13" t="e">
        <f t="shared" ref="AH9:AH46" si="11">IF(AND($V$5=$M$4,$V$4&gt;=M9,$V$4&lt;M8),Q9,0)</f>
        <v>#DIV/0!</v>
      </c>
      <c r="AI9" s="13" t="s">
        <v>7</v>
      </c>
      <c r="AJ9" s="13" t="s">
        <v>7</v>
      </c>
      <c r="AK9" s="13" t="s">
        <v>7</v>
      </c>
    </row>
    <row r="10" spans="2:37" ht="18" x14ac:dyDescent="0.45">
      <c r="B10" s="18">
        <v>93</v>
      </c>
      <c r="C10" s="18">
        <v>92</v>
      </c>
      <c r="D10" s="18">
        <v>92</v>
      </c>
      <c r="E10" s="18">
        <v>91</v>
      </c>
      <c r="F10" s="18">
        <v>90</v>
      </c>
      <c r="G10" s="18">
        <v>89</v>
      </c>
      <c r="H10" s="18">
        <v>88</v>
      </c>
      <c r="I10" s="18">
        <v>87</v>
      </c>
      <c r="J10" s="18">
        <v>89</v>
      </c>
      <c r="K10" s="18">
        <v>92</v>
      </c>
      <c r="L10" s="18">
        <v>95</v>
      </c>
      <c r="M10" s="18">
        <v>98</v>
      </c>
      <c r="N10" s="18">
        <v>100</v>
      </c>
      <c r="O10" s="18">
        <v>100</v>
      </c>
      <c r="P10" s="18">
        <v>100</v>
      </c>
      <c r="Q10" s="18">
        <v>1.01</v>
      </c>
      <c r="W10" s="13" t="e">
        <f t="shared" si="0"/>
        <v>#DIV/0!</v>
      </c>
      <c r="X10" s="13" t="e">
        <f t="shared" si="1"/>
        <v>#DIV/0!</v>
      </c>
      <c r="Y10" s="13" t="e">
        <f t="shared" si="2"/>
        <v>#DIV/0!</v>
      </c>
      <c r="Z10" s="13" t="e">
        <f t="shared" si="3"/>
        <v>#DIV/0!</v>
      </c>
      <c r="AA10" s="13" t="e">
        <f t="shared" si="4"/>
        <v>#DIV/0!</v>
      </c>
      <c r="AB10" s="13" t="e">
        <f t="shared" si="5"/>
        <v>#DIV/0!</v>
      </c>
      <c r="AC10" s="13" t="e">
        <f t="shared" si="6"/>
        <v>#DIV/0!</v>
      </c>
      <c r="AD10" s="13" t="e">
        <f t="shared" si="7"/>
        <v>#DIV/0!</v>
      </c>
      <c r="AE10" s="13" t="e">
        <f t="shared" si="8"/>
        <v>#DIV/0!</v>
      </c>
      <c r="AF10" s="13" t="e">
        <f t="shared" si="9"/>
        <v>#DIV/0!</v>
      </c>
      <c r="AG10" s="13" t="e">
        <f t="shared" si="10"/>
        <v>#DIV/0!</v>
      </c>
      <c r="AH10" s="13" t="e">
        <f t="shared" si="11"/>
        <v>#DIV/0!</v>
      </c>
      <c r="AI10" s="13" t="e">
        <f>IF(AND($V$5=$N$4,$V$4&gt;=N10),Q10,0)</f>
        <v>#DIV/0!</v>
      </c>
      <c r="AJ10" s="13" t="e">
        <f>IF(AND($V$5=$O$4,$V$4&gt;=O10),Q10,0)</f>
        <v>#DIV/0!</v>
      </c>
      <c r="AK10" s="13" t="e">
        <f>IF(AND($V$5=$P$4,$V$4&gt;=P10),Q10,0)</f>
        <v>#DIV/0!</v>
      </c>
    </row>
    <row r="11" spans="2:37" ht="18" x14ac:dyDescent="0.45">
      <c r="B11" s="17">
        <v>92</v>
      </c>
      <c r="C11" s="17">
        <v>91</v>
      </c>
      <c r="D11" s="17">
        <v>90</v>
      </c>
      <c r="E11" s="17">
        <v>89</v>
      </c>
      <c r="F11" s="17">
        <v>88</v>
      </c>
      <c r="G11" s="17">
        <v>87</v>
      </c>
      <c r="H11" s="17">
        <v>86</v>
      </c>
      <c r="I11" s="19">
        <v>85</v>
      </c>
      <c r="J11" s="17">
        <v>84</v>
      </c>
      <c r="K11" s="19">
        <v>83</v>
      </c>
      <c r="L11" s="17">
        <v>82</v>
      </c>
      <c r="M11" s="17">
        <v>80</v>
      </c>
      <c r="N11" s="17">
        <v>78</v>
      </c>
      <c r="O11" s="17">
        <v>75</v>
      </c>
      <c r="P11" s="17">
        <v>69</v>
      </c>
      <c r="Q11" s="17">
        <v>1</v>
      </c>
      <c r="W11" s="13" t="e">
        <f t="shared" si="0"/>
        <v>#DIV/0!</v>
      </c>
      <c r="X11" s="13" t="e">
        <f t="shared" si="1"/>
        <v>#DIV/0!</v>
      </c>
      <c r="Y11" s="13" t="e">
        <f t="shared" si="2"/>
        <v>#DIV/0!</v>
      </c>
      <c r="Z11" s="13" t="e">
        <f t="shared" si="3"/>
        <v>#DIV/0!</v>
      </c>
      <c r="AA11" s="13" t="e">
        <f t="shared" si="4"/>
        <v>#DIV/0!</v>
      </c>
      <c r="AB11" s="13" t="e">
        <f t="shared" si="5"/>
        <v>#DIV/0!</v>
      </c>
      <c r="AC11" s="13" t="e">
        <f t="shared" si="6"/>
        <v>#DIV/0!</v>
      </c>
      <c r="AD11" s="13" t="e">
        <f t="shared" si="7"/>
        <v>#DIV/0!</v>
      </c>
      <c r="AE11" s="13" t="e">
        <f t="shared" si="8"/>
        <v>#DIV/0!</v>
      </c>
      <c r="AF11" s="13" t="e">
        <f t="shared" si="9"/>
        <v>#DIV/0!</v>
      </c>
      <c r="AG11" s="13" t="e">
        <f t="shared" si="10"/>
        <v>#DIV/0!</v>
      </c>
      <c r="AH11" s="13" t="e">
        <f t="shared" si="11"/>
        <v>#DIV/0!</v>
      </c>
      <c r="AI11" s="13" t="e">
        <f t="shared" ref="AI11:AI46" si="12">IF(AND($V$5=$N$4,$V$4&gt;=N11,$V$4&lt;N10),Q11,0)</f>
        <v>#DIV/0!</v>
      </c>
      <c r="AJ11" s="13" t="e">
        <f t="shared" ref="AJ11:AJ46" si="13">IF(AND($V$5=$O$4,$V$4&gt;=O11,$V$4&lt;O10),Q11,0)</f>
        <v>#DIV/0!</v>
      </c>
      <c r="AK11" s="13" t="e">
        <f t="shared" ref="AK11:AK46" si="14">IF(AND($V$5=$P$4,$V$4&gt;=P11,$V$4&lt;P10),Q11,0)</f>
        <v>#DIV/0!</v>
      </c>
    </row>
    <row r="12" spans="2:37" ht="18" x14ac:dyDescent="0.45">
      <c r="B12" s="18">
        <v>91</v>
      </c>
      <c r="C12" s="18">
        <v>90</v>
      </c>
      <c r="D12" s="18">
        <v>89</v>
      </c>
      <c r="E12" s="18">
        <v>87</v>
      </c>
      <c r="F12" s="18">
        <v>86</v>
      </c>
      <c r="G12" s="18">
        <v>85</v>
      </c>
      <c r="H12" s="18">
        <v>84</v>
      </c>
      <c r="I12" s="73">
        <v>83</v>
      </c>
      <c r="J12" s="18">
        <v>82</v>
      </c>
      <c r="K12" s="73">
        <v>81</v>
      </c>
      <c r="L12" s="18">
        <v>80</v>
      </c>
      <c r="M12" s="18">
        <v>78</v>
      </c>
      <c r="N12" s="18">
        <v>76</v>
      </c>
      <c r="O12" s="18">
        <v>72</v>
      </c>
      <c r="P12" s="18">
        <v>66</v>
      </c>
      <c r="Q12" s="18">
        <v>1</v>
      </c>
      <c r="W12" s="13" t="e">
        <f t="shared" si="0"/>
        <v>#DIV/0!</v>
      </c>
      <c r="X12" s="13" t="e">
        <f t="shared" si="1"/>
        <v>#DIV/0!</v>
      </c>
      <c r="Y12" s="13" t="e">
        <f t="shared" si="2"/>
        <v>#DIV/0!</v>
      </c>
      <c r="Z12" s="13" t="e">
        <f t="shared" si="3"/>
        <v>#DIV/0!</v>
      </c>
      <c r="AA12" s="13" t="e">
        <f t="shared" si="4"/>
        <v>#DIV/0!</v>
      </c>
      <c r="AB12" s="13" t="e">
        <f t="shared" si="5"/>
        <v>#DIV/0!</v>
      </c>
      <c r="AC12" s="13" t="e">
        <f t="shared" si="6"/>
        <v>#DIV/0!</v>
      </c>
      <c r="AD12" s="13" t="e">
        <f t="shared" si="7"/>
        <v>#DIV/0!</v>
      </c>
      <c r="AE12" s="13" t="e">
        <f t="shared" si="8"/>
        <v>#DIV/0!</v>
      </c>
      <c r="AF12" s="13" t="e">
        <f t="shared" si="9"/>
        <v>#DIV/0!</v>
      </c>
      <c r="AG12" s="13" t="e">
        <f t="shared" si="10"/>
        <v>#DIV/0!</v>
      </c>
      <c r="AH12" s="13" t="e">
        <f t="shared" si="11"/>
        <v>#DIV/0!</v>
      </c>
      <c r="AI12" s="13" t="e">
        <f t="shared" si="12"/>
        <v>#DIV/0!</v>
      </c>
      <c r="AJ12" s="13" t="e">
        <f t="shared" si="13"/>
        <v>#DIV/0!</v>
      </c>
      <c r="AK12" s="13" t="e">
        <f t="shared" si="14"/>
        <v>#DIV/0!</v>
      </c>
    </row>
    <row r="13" spans="2:37" ht="18" x14ac:dyDescent="0.45">
      <c r="B13" s="18">
        <v>90</v>
      </c>
      <c r="C13" s="18">
        <v>88</v>
      </c>
      <c r="D13" s="18">
        <v>87</v>
      </c>
      <c r="E13" s="18">
        <v>86</v>
      </c>
      <c r="F13" s="18">
        <v>85</v>
      </c>
      <c r="G13" s="18">
        <v>84</v>
      </c>
      <c r="H13" s="18">
        <v>82</v>
      </c>
      <c r="I13" s="73">
        <v>81</v>
      </c>
      <c r="J13" s="18">
        <v>80</v>
      </c>
      <c r="K13" s="73">
        <v>79</v>
      </c>
      <c r="L13" s="18">
        <v>78</v>
      </c>
      <c r="M13" s="18">
        <v>76</v>
      </c>
      <c r="N13" s="18">
        <v>74</v>
      </c>
      <c r="O13" s="18">
        <v>70</v>
      </c>
      <c r="P13" s="18">
        <v>64</v>
      </c>
      <c r="Q13" s="18">
        <v>1</v>
      </c>
      <c r="W13" s="13" t="e">
        <f t="shared" si="0"/>
        <v>#DIV/0!</v>
      </c>
      <c r="X13" s="13" t="e">
        <f t="shared" si="1"/>
        <v>#DIV/0!</v>
      </c>
      <c r="Y13" s="13" t="e">
        <f t="shared" si="2"/>
        <v>#DIV/0!</v>
      </c>
      <c r="Z13" s="13" t="e">
        <f t="shared" si="3"/>
        <v>#DIV/0!</v>
      </c>
      <c r="AA13" s="13" t="e">
        <f t="shared" si="4"/>
        <v>#DIV/0!</v>
      </c>
      <c r="AB13" s="13" t="e">
        <f t="shared" si="5"/>
        <v>#DIV/0!</v>
      </c>
      <c r="AC13" s="13" t="e">
        <f t="shared" si="6"/>
        <v>#DIV/0!</v>
      </c>
      <c r="AD13" s="13" t="e">
        <f t="shared" si="7"/>
        <v>#DIV/0!</v>
      </c>
      <c r="AE13" s="13" t="e">
        <f t="shared" si="8"/>
        <v>#DIV/0!</v>
      </c>
      <c r="AF13" s="13" t="e">
        <f t="shared" si="9"/>
        <v>#DIV/0!</v>
      </c>
      <c r="AG13" s="13" t="e">
        <f t="shared" si="10"/>
        <v>#DIV/0!</v>
      </c>
      <c r="AH13" s="13" t="e">
        <f t="shared" si="11"/>
        <v>#DIV/0!</v>
      </c>
      <c r="AI13" s="13" t="e">
        <f t="shared" si="12"/>
        <v>#DIV/0!</v>
      </c>
      <c r="AJ13" s="13" t="e">
        <f t="shared" si="13"/>
        <v>#DIV/0!</v>
      </c>
      <c r="AK13" s="13" t="e">
        <f t="shared" si="14"/>
        <v>#DIV/0!</v>
      </c>
    </row>
    <row r="14" spans="2:37" ht="18" x14ac:dyDescent="0.45">
      <c r="B14" s="18">
        <v>88</v>
      </c>
      <c r="C14" s="18">
        <v>87</v>
      </c>
      <c r="D14" s="18">
        <v>86</v>
      </c>
      <c r="E14" s="18">
        <v>84</v>
      </c>
      <c r="F14" s="18">
        <v>83</v>
      </c>
      <c r="G14" s="18">
        <v>82</v>
      </c>
      <c r="H14" s="18">
        <v>81</v>
      </c>
      <c r="I14" s="73">
        <v>79</v>
      </c>
      <c r="J14" s="18">
        <v>78</v>
      </c>
      <c r="K14" s="73">
        <v>77</v>
      </c>
      <c r="L14" s="18">
        <v>76</v>
      </c>
      <c r="M14" s="18">
        <v>74</v>
      </c>
      <c r="N14" s="18">
        <v>72</v>
      </c>
      <c r="O14" s="18">
        <v>68</v>
      </c>
      <c r="P14" s="18">
        <v>63</v>
      </c>
      <c r="Q14" s="18">
        <v>1</v>
      </c>
      <c r="W14" s="13" t="e">
        <f t="shared" si="0"/>
        <v>#DIV/0!</v>
      </c>
      <c r="X14" s="13" t="e">
        <f t="shared" si="1"/>
        <v>#DIV/0!</v>
      </c>
      <c r="Y14" s="13" t="e">
        <f t="shared" si="2"/>
        <v>#DIV/0!</v>
      </c>
      <c r="Z14" s="13" t="e">
        <f t="shared" si="3"/>
        <v>#DIV/0!</v>
      </c>
      <c r="AA14" s="13" t="e">
        <f t="shared" si="4"/>
        <v>#DIV/0!</v>
      </c>
      <c r="AB14" s="13" t="e">
        <f t="shared" si="5"/>
        <v>#DIV/0!</v>
      </c>
      <c r="AC14" s="13" t="e">
        <f t="shared" si="6"/>
        <v>#DIV/0!</v>
      </c>
      <c r="AD14" s="13" t="e">
        <f t="shared" si="7"/>
        <v>#DIV/0!</v>
      </c>
      <c r="AE14" s="13" t="e">
        <f t="shared" si="8"/>
        <v>#DIV/0!</v>
      </c>
      <c r="AF14" s="13" t="e">
        <f t="shared" si="9"/>
        <v>#DIV/0!</v>
      </c>
      <c r="AG14" s="13" t="e">
        <f t="shared" si="10"/>
        <v>#DIV/0!</v>
      </c>
      <c r="AH14" s="13" t="e">
        <f t="shared" si="11"/>
        <v>#DIV/0!</v>
      </c>
      <c r="AI14" s="13" t="e">
        <f t="shared" si="12"/>
        <v>#DIV/0!</v>
      </c>
      <c r="AJ14" s="13" t="e">
        <f t="shared" si="13"/>
        <v>#DIV/0!</v>
      </c>
      <c r="AK14" s="13" t="e">
        <f t="shared" si="14"/>
        <v>#DIV/0!</v>
      </c>
    </row>
    <row r="15" spans="2:37" ht="18" x14ac:dyDescent="0.45">
      <c r="B15" s="21">
        <v>87</v>
      </c>
      <c r="C15" s="21">
        <v>86</v>
      </c>
      <c r="D15" s="21">
        <v>84</v>
      </c>
      <c r="E15" s="21">
        <v>83</v>
      </c>
      <c r="F15" s="21">
        <v>82</v>
      </c>
      <c r="G15" s="21">
        <v>81</v>
      </c>
      <c r="H15" s="21">
        <v>79</v>
      </c>
      <c r="I15" s="71">
        <v>78</v>
      </c>
      <c r="J15" s="21">
        <v>76</v>
      </c>
      <c r="K15" s="71">
        <v>75</v>
      </c>
      <c r="L15" s="21">
        <v>74</v>
      </c>
      <c r="M15" s="21">
        <v>72</v>
      </c>
      <c r="N15" s="21">
        <v>70</v>
      </c>
      <c r="O15" s="21">
        <v>67</v>
      </c>
      <c r="P15" s="21">
        <v>61</v>
      </c>
      <c r="Q15" s="21">
        <v>1</v>
      </c>
      <c r="W15" s="13" t="e">
        <f t="shared" si="0"/>
        <v>#DIV/0!</v>
      </c>
      <c r="X15" s="13" t="e">
        <f t="shared" si="1"/>
        <v>#DIV/0!</v>
      </c>
      <c r="Y15" s="13" t="e">
        <f t="shared" si="2"/>
        <v>#DIV/0!</v>
      </c>
      <c r="Z15" s="13" t="e">
        <f t="shared" si="3"/>
        <v>#DIV/0!</v>
      </c>
      <c r="AA15" s="13" t="e">
        <f t="shared" si="4"/>
        <v>#DIV/0!</v>
      </c>
      <c r="AB15" s="13" t="e">
        <f t="shared" si="5"/>
        <v>#DIV/0!</v>
      </c>
      <c r="AC15" s="13" t="e">
        <f t="shared" si="6"/>
        <v>#DIV/0!</v>
      </c>
      <c r="AD15" s="13" t="e">
        <f t="shared" si="7"/>
        <v>#DIV/0!</v>
      </c>
      <c r="AE15" s="13" t="e">
        <f t="shared" si="8"/>
        <v>#DIV/0!</v>
      </c>
      <c r="AF15" s="13" t="e">
        <f t="shared" si="9"/>
        <v>#DIV/0!</v>
      </c>
      <c r="AG15" s="13" t="e">
        <f t="shared" si="10"/>
        <v>#DIV/0!</v>
      </c>
      <c r="AH15" s="13" t="e">
        <f t="shared" si="11"/>
        <v>#DIV/0!</v>
      </c>
      <c r="AI15" s="13" t="e">
        <f t="shared" si="12"/>
        <v>#DIV/0!</v>
      </c>
      <c r="AJ15" s="13" t="e">
        <f t="shared" si="13"/>
        <v>#DIV/0!</v>
      </c>
      <c r="AK15" s="13" t="e">
        <f t="shared" si="14"/>
        <v>#DIV/0!</v>
      </c>
    </row>
    <row r="16" spans="2:37" ht="18" x14ac:dyDescent="0.45">
      <c r="B16" s="17">
        <v>86</v>
      </c>
      <c r="C16" s="17">
        <v>84</v>
      </c>
      <c r="D16" s="17">
        <v>83</v>
      </c>
      <c r="E16" s="17">
        <v>82</v>
      </c>
      <c r="F16" s="17">
        <v>80</v>
      </c>
      <c r="G16" s="17">
        <v>79</v>
      </c>
      <c r="H16" s="17">
        <v>78</v>
      </c>
      <c r="I16" s="19">
        <v>76</v>
      </c>
      <c r="J16" s="17">
        <v>75</v>
      </c>
      <c r="K16" s="19">
        <v>74</v>
      </c>
      <c r="L16" s="17">
        <v>72</v>
      </c>
      <c r="M16" s="17">
        <v>71</v>
      </c>
      <c r="N16" s="17">
        <v>68</v>
      </c>
      <c r="O16" s="17">
        <v>65</v>
      </c>
      <c r="P16" s="17">
        <v>59</v>
      </c>
      <c r="Q16" s="17">
        <v>1</v>
      </c>
      <c r="W16" s="13" t="e">
        <f t="shared" si="0"/>
        <v>#DIV/0!</v>
      </c>
      <c r="X16" s="13" t="e">
        <f t="shared" si="1"/>
        <v>#DIV/0!</v>
      </c>
      <c r="Y16" s="13" t="e">
        <f t="shared" si="2"/>
        <v>#DIV/0!</v>
      </c>
      <c r="Z16" s="13" t="e">
        <f t="shared" si="3"/>
        <v>#DIV/0!</v>
      </c>
      <c r="AA16" s="13" t="e">
        <f t="shared" si="4"/>
        <v>#DIV/0!</v>
      </c>
      <c r="AB16" s="13" t="e">
        <f t="shared" si="5"/>
        <v>#DIV/0!</v>
      </c>
      <c r="AC16" s="13" t="e">
        <f t="shared" si="6"/>
        <v>#DIV/0!</v>
      </c>
      <c r="AD16" s="13" t="e">
        <f t="shared" si="7"/>
        <v>#DIV/0!</v>
      </c>
      <c r="AE16" s="13" t="e">
        <f t="shared" si="8"/>
        <v>#DIV/0!</v>
      </c>
      <c r="AF16" s="13" t="e">
        <f t="shared" si="9"/>
        <v>#DIV/0!</v>
      </c>
      <c r="AG16" s="13" t="e">
        <f t="shared" si="10"/>
        <v>#DIV/0!</v>
      </c>
      <c r="AH16" s="13" t="e">
        <f t="shared" si="11"/>
        <v>#DIV/0!</v>
      </c>
      <c r="AI16" s="13" t="e">
        <f t="shared" si="12"/>
        <v>#DIV/0!</v>
      </c>
      <c r="AJ16" s="13" t="e">
        <f t="shared" si="13"/>
        <v>#DIV/0!</v>
      </c>
      <c r="AK16" s="13" t="e">
        <f t="shared" si="14"/>
        <v>#DIV/0!</v>
      </c>
    </row>
    <row r="17" spans="2:37" ht="18" x14ac:dyDescent="0.45">
      <c r="B17" s="18">
        <v>85</v>
      </c>
      <c r="C17" s="18">
        <v>83</v>
      </c>
      <c r="D17" s="18">
        <v>82</v>
      </c>
      <c r="E17" s="18">
        <v>80</v>
      </c>
      <c r="F17" s="18">
        <v>79</v>
      </c>
      <c r="G17" s="18">
        <v>78</v>
      </c>
      <c r="H17" s="18">
        <v>76</v>
      </c>
      <c r="I17" s="73">
        <v>75</v>
      </c>
      <c r="J17" s="18">
        <v>73</v>
      </c>
      <c r="K17" s="73">
        <v>72</v>
      </c>
      <c r="L17" s="18">
        <v>71</v>
      </c>
      <c r="M17" s="18">
        <v>69</v>
      </c>
      <c r="N17" s="18">
        <v>67</v>
      </c>
      <c r="O17" s="18">
        <v>63</v>
      </c>
      <c r="P17" s="18">
        <v>58</v>
      </c>
      <c r="Q17" s="18">
        <v>1</v>
      </c>
      <c r="W17" s="13" t="e">
        <f t="shared" si="0"/>
        <v>#DIV/0!</v>
      </c>
      <c r="X17" s="13" t="e">
        <f t="shared" si="1"/>
        <v>#DIV/0!</v>
      </c>
      <c r="Y17" s="13" t="e">
        <f t="shared" si="2"/>
        <v>#DIV/0!</v>
      </c>
      <c r="Z17" s="13" t="e">
        <f t="shared" si="3"/>
        <v>#DIV/0!</v>
      </c>
      <c r="AA17" s="13" t="e">
        <f t="shared" si="4"/>
        <v>#DIV/0!</v>
      </c>
      <c r="AB17" s="13" t="e">
        <f t="shared" si="5"/>
        <v>#DIV/0!</v>
      </c>
      <c r="AC17" s="13" t="e">
        <f t="shared" si="6"/>
        <v>#DIV/0!</v>
      </c>
      <c r="AD17" s="13" t="e">
        <f t="shared" si="7"/>
        <v>#DIV/0!</v>
      </c>
      <c r="AE17" s="13" t="e">
        <f t="shared" si="8"/>
        <v>#DIV/0!</v>
      </c>
      <c r="AF17" s="13" t="e">
        <f t="shared" si="9"/>
        <v>#DIV/0!</v>
      </c>
      <c r="AG17" s="13" t="e">
        <f t="shared" si="10"/>
        <v>#DIV/0!</v>
      </c>
      <c r="AH17" s="13" t="e">
        <f t="shared" si="11"/>
        <v>#DIV/0!</v>
      </c>
      <c r="AI17" s="13" t="e">
        <f t="shared" si="12"/>
        <v>#DIV/0!</v>
      </c>
      <c r="AJ17" s="13" t="e">
        <f t="shared" si="13"/>
        <v>#DIV/0!</v>
      </c>
      <c r="AK17" s="13" t="e">
        <f t="shared" si="14"/>
        <v>#DIV/0!</v>
      </c>
    </row>
    <row r="18" spans="2:37" ht="18" x14ac:dyDescent="0.45">
      <c r="B18" s="18">
        <v>84</v>
      </c>
      <c r="C18" s="18">
        <v>82</v>
      </c>
      <c r="D18" s="18">
        <v>80</v>
      </c>
      <c r="E18" s="18">
        <v>79</v>
      </c>
      <c r="F18" s="18">
        <v>78</v>
      </c>
      <c r="G18" s="18">
        <v>76</v>
      </c>
      <c r="H18" s="18">
        <v>75</v>
      </c>
      <c r="I18" s="73">
        <v>73</v>
      </c>
      <c r="J18" s="18">
        <v>72</v>
      </c>
      <c r="K18" s="73">
        <v>71</v>
      </c>
      <c r="L18" s="18">
        <v>69</v>
      </c>
      <c r="M18" s="18">
        <v>67</v>
      </c>
      <c r="N18" s="18">
        <v>65</v>
      </c>
      <c r="O18" s="18">
        <v>62</v>
      </c>
      <c r="P18" s="18">
        <v>57</v>
      </c>
      <c r="Q18" s="18">
        <v>1</v>
      </c>
      <c r="W18" s="13" t="e">
        <f t="shared" si="0"/>
        <v>#DIV/0!</v>
      </c>
      <c r="X18" s="13" t="e">
        <f t="shared" si="1"/>
        <v>#DIV/0!</v>
      </c>
      <c r="Y18" s="13" t="e">
        <f t="shared" si="2"/>
        <v>#DIV/0!</v>
      </c>
      <c r="Z18" s="13" t="e">
        <f t="shared" si="3"/>
        <v>#DIV/0!</v>
      </c>
      <c r="AA18" s="13" t="e">
        <f t="shared" si="4"/>
        <v>#DIV/0!</v>
      </c>
      <c r="AB18" s="13" t="e">
        <f t="shared" si="5"/>
        <v>#DIV/0!</v>
      </c>
      <c r="AC18" s="13" t="e">
        <f t="shared" si="6"/>
        <v>#DIV/0!</v>
      </c>
      <c r="AD18" s="13" t="e">
        <f t="shared" si="7"/>
        <v>#DIV/0!</v>
      </c>
      <c r="AE18" s="13" t="e">
        <f t="shared" si="8"/>
        <v>#DIV/0!</v>
      </c>
      <c r="AF18" s="13" t="e">
        <f t="shared" si="9"/>
        <v>#DIV/0!</v>
      </c>
      <c r="AG18" s="13" t="e">
        <f t="shared" si="10"/>
        <v>#DIV/0!</v>
      </c>
      <c r="AH18" s="13" t="e">
        <f t="shared" si="11"/>
        <v>#DIV/0!</v>
      </c>
      <c r="AI18" s="13" t="e">
        <f t="shared" si="12"/>
        <v>#DIV/0!</v>
      </c>
      <c r="AJ18" s="13" t="e">
        <f t="shared" si="13"/>
        <v>#DIV/0!</v>
      </c>
      <c r="AK18" s="13" t="e">
        <f t="shared" si="14"/>
        <v>#DIV/0!</v>
      </c>
    </row>
    <row r="19" spans="2:37" ht="18" x14ac:dyDescent="0.45">
      <c r="B19" s="18">
        <v>82</v>
      </c>
      <c r="C19" s="18">
        <v>81</v>
      </c>
      <c r="D19" s="18">
        <v>79</v>
      </c>
      <c r="E19" s="18">
        <v>78</v>
      </c>
      <c r="F19" s="18">
        <v>76</v>
      </c>
      <c r="G19" s="18">
        <v>75</v>
      </c>
      <c r="H19" s="18">
        <v>73</v>
      </c>
      <c r="I19" s="73">
        <v>72</v>
      </c>
      <c r="J19" s="18">
        <v>70</v>
      </c>
      <c r="K19" s="73">
        <v>69</v>
      </c>
      <c r="L19" s="18">
        <v>68</v>
      </c>
      <c r="M19" s="18">
        <v>66</v>
      </c>
      <c r="N19" s="18">
        <v>63</v>
      </c>
      <c r="O19" s="18">
        <v>60</v>
      </c>
      <c r="P19" s="18">
        <v>55</v>
      </c>
      <c r="Q19" s="18">
        <v>1</v>
      </c>
      <c r="W19" s="13" t="e">
        <f t="shared" si="0"/>
        <v>#DIV/0!</v>
      </c>
      <c r="X19" s="13" t="e">
        <f t="shared" si="1"/>
        <v>#DIV/0!</v>
      </c>
      <c r="Y19" s="13" t="e">
        <f t="shared" si="2"/>
        <v>#DIV/0!</v>
      </c>
      <c r="Z19" s="13" t="e">
        <f t="shared" si="3"/>
        <v>#DIV/0!</v>
      </c>
      <c r="AA19" s="13" t="e">
        <f t="shared" si="4"/>
        <v>#DIV/0!</v>
      </c>
      <c r="AB19" s="13" t="e">
        <f t="shared" si="5"/>
        <v>#DIV/0!</v>
      </c>
      <c r="AC19" s="13" t="e">
        <f t="shared" si="6"/>
        <v>#DIV/0!</v>
      </c>
      <c r="AD19" s="13" t="e">
        <f t="shared" si="7"/>
        <v>#DIV/0!</v>
      </c>
      <c r="AE19" s="13" t="e">
        <f t="shared" si="8"/>
        <v>#DIV/0!</v>
      </c>
      <c r="AF19" s="13" t="e">
        <f t="shared" si="9"/>
        <v>#DIV/0!</v>
      </c>
      <c r="AG19" s="13" t="e">
        <f t="shared" si="10"/>
        <v>#DIV/0!</v>
      </c>
      <c r="AH19" s="13" t="e">
        <f t="shared" si="11"/>
        <v>#DIV/0!</v>
      </c>
      <c r="AI19" s="13" t="e">
        <f t="shared" si="12"/>
        <v>#DIV/0!</v>
      </c>
      <c r="AJ19" s="13" t="e">
        <f t="shared" si="13"/>
        <v>#DIV/0!</v>
      </c>
      <c r="AK19" s="13" t="e">
        <f t="shared" si="14"/>
        <v>#DIV/0!</v>
      </c>
    </row>
    <row r="20" spans="2:37" ht="18" x14ac:dyDescent="0.45">
      <c r="B20" s="21">
        <v>81</v>
      </c>
      <c r="C20" s="21">
        <v>79</v>
      </c>
      <c r="D20" s="21">
        <v>78</v>
      </c>
      <c r="E20" s="21">
        <v>76</v>
      </c>
      <c r="F20" s="21">
        <v>75</v>
      </c>
      <c r="G20" s="21">
        <v>74</v>
      </c>
      <c r="H20" s="21">
        <v>72</v>
      </c>
      <c r="I20" s="71">
        <v>70</v>
      </c>
      <c r="J20" s="21">
        <v>69</v>
      </c>
      <c r="K20" s="71">
        <v>68</v>
      </c>
      <c r="L20" s="21">
        <v>66</v>
      </c>
      <c r="M20" s="21">
        <v>64</v>
      </c>
      <c r="N20" s="21">
        <v>62</v>
      </c>
      <c r="O20" s="21">
        <v>59</v>
      </c>
      <c r="P20" s="21">
        <v>54</v>
      </c>
      <c r="Q20" s="21">
        <v>1</v>
      </c>
      <c r="W20" s="13" t="e">
        <f t="shared" si="0"/>
        <v>#DIV/0!</v>
      </c>
      <c r="X20" s="13" t="e">
        <f t="shared" si="1"/>
        <v>#DIV/0!</v>
      </c>
      <c r="Y20" s="13" t="e">
        <f t="shared" si="2"/>
        <v>#DIV/0!</v>
      </c>
      <c r="Z20" s="13" t="e">
        <f t="shared" si="3"/>
        <v>#DIV/0!</v>
      </c>
      <c r="AA20" s="13" t="e">
        <f t="shared" si="4"/>
        <v>#DIV/0!</v>
      </c>
      <c r="AB20" s="13" t="e">
        <f t="shared" si="5"/>
        <v>#DIV/0!</v>
      </c>
      <c r="AC20" s="13" t="e">
        <f t="shared" si="6"/>
        <v>#DIV/0!</v>
      </c>
      <c r="AD20" s="13" t="e">
        <f t="shared" si="7"/>
        <v>#DIV/0!</v>
      </c>
      <c r="AE20" s="13" t="e">
        <f t="shared" si="8"/>
        <v>#DIV/0!</v>
      </c>
      <c r="AF20" s="13" t="e">
        <f t="shared" si="9"/>
        <v>#DIV/0!</v>
      </c>
      <c r="AG20" s="13" t="e">
        <f t="shared" si="10"/>
        <v>#DIV/0!</v>
      </c>
      <c r="AH20" s="13" t="e">
        <f t="shared" si="11"/>
        <v>#DIV/0!</v>
      </c>
      <c r="AI20" s="13" t="e">
        <f t="shared" si="12"/>
        <v>#DIV/0!</v>
      </c>
      <c r="AJ20" s="13" t="e">
        <f t="shared" si="13"/>
        <v>#DIV/0!</v>
      </c>
      <c r="AK20" s="13" t="e">
        <f t="shared" si="14"/>
        <v>#DIV/0!</v>
      </c>
    </row>
    <row r="21" spans="2:37" ht="18" x14ac:dyDescent="0.45">
      <c r="B21" s="17">
        <v>80</v>
      </c>
      <c r="C21" s="17">
        <v>78</v>
      </c>
      <c r="D21" s="17">
        <v>77</v>
      </c>
      <c r="E21" s="17">
        <v>75</v>
      </c>
      <c r="F21" s="17">
        <v>74</v>
      </c>
      <c r="G21" s="17">
        <v>72</v>
      </c>
      <c r="H21" s="17">
        <v>71</v>
      </c>
      <c r="I21" s="19">
        <v>69</v>
      </c>
      <c r="J21" s="17">
        <v>67</v>
      </c>
      <c r="K21" s="19">
        <v>66</v>
      </c>
      <c r="L21" s="17">
        <v>65</v>
      </c>
      <c r="M21" s="17">
        <v>63</v>
      </c>
      <c r="N21" s="17">
        <v>61</v>
      </c>
      <c r="O21" s="17">
        <v>57</v>
      </c>
      <c r="P21" s="17">
        <v>53</v>
      </c>
      <c r="Q21" s="17">
        <v>1</v>
      </c>
      <c r="W21" s="13" t="e">
        <f t="shared" si="0"/>
        <v>#DIV/0!</v>
      </c>
      <c r="X21" s="13" t="e">
        <f t="shared" si="1"/>
        <v>#DIV/0!</v>
      </c>
      <c r="Y21" s="13" t="e">
        <f t="shared" si="2"/>
        <v>#DIV/0!</v>
      </c>
      <c r="Z21" s="13" t="e">
        <f t="shared" si="3"/>
        <v>#DIV/0!</v>
      </c>
      <c r="AA21" s="13" t="e">
        <f t="shared" si="4"/>
        <v>#DIV/0!</v>
      </c>
      <c r="AB21" s="13" t="e">
        <f t="shared" si="5"/>
        <v>#DIV/0!</v>
      </c>
      <c r="AC21" s="13" t="e">
        <f t="shared" si="6"/>
        <v>#DIV/0!</v>
      </c>
      <c r="AD21" s="13" t="e">
        <f t="shared" si="7"/>
        <v>#DIV/0!</v>
      </c>
      <c r="AE21" s="13" t="e">
        <f t="shared" si="8"/>
        <v>#DIV/0!</v>
      </c>
      <c r="AF21" s="13" t="e">
        <f t="shared" si="9"/>
        <v>#DIV/0!</v>
      </c>
      <c r="AG21" s="13" t="e">
        <f t="shared" si="10"/>
        <v>#DIV/0!</v>
      </c>
      <c r="AH21" s="13" t="e">
        <f t="shared" si="11"/>
        <v>#DIV/0!</v>
      </c>
      <c r="AI21" s="13" t="e">
        <f t="shared" si="12"/>
        <v>#DIV/0!</v>
      </c>
      <c r="AJ21" s="13" t="e">
        <f t="shared" si="13"/>
        <v>#DIV/0!</v>
      </c>
      <c r="AK21" s="13" t="e">
        <f t="shared" si="14"/>
        <v>#DIV/0!</v>
      </c>
    </row>
    <row r="22" spans="2:37" ht="18" x14ac:dyDescent="0.45">
      <c r="B22" s="18">
        <v>79</v>
      </c>
      <c r="C22" s="18">
        <v>77</v>
      </c>
      <c r="D22" s="18">
        <v>75</v>
      </c>
      <c r="E22" s="18">
        <v>74</v>
      </c>
      <c r="F22" s="18">
        <v>72</v>
      </c>
      <c r="G22" s="18">
        <v>71</v>
      </c>
      <c r="H22" s="18">
        <v>69</v>
      </c>
      <c r="I22" s="73">
        <v>68</v>
      </c>
      <c r="J22" s="18">
        <v>66</v>
      </c>
      <c r="K22" s="73">
        <v>65</v>
      </c>
      <c r="L22" s="18">
        <v>63</v>
      </c>
      <c r="M22" s="18">
        <v>62</v>
      </c>
      <c r="N22" s="18">
        <v>59</v>
      </c>
      <c r="O22" s="18">
        <v>56</v>
      </c>
      <c r="P22" s="18">
        <v>51</v>
      </c>
      <c r="Q22" s="18">
        <v>0.99</v>
      </c>
      <c r="W22" s="13" t="e">
        <f t="shared" si="0"/>
        <v>#DIV/0!</v>
      </c>
      <c r="X22" s="13" t="e">
        <f t="shared" si="1"/>
        <v>#DIV/0!</v>
      </c>
      <c r="Y22" s="13" t="e">
        <f t="shared" si="2"/>
        <v>#DIV/0!</v>
      </c>
      <c r="Z22" s="13" t="e">
        <f t="shared" si="3"/>
        <v>#DIV/0!</v>
      </c>
      <c r="AA22" s="13" t="e">
        <f t="shared" si="4"/>
        <v>#DIV/0!</v>
      </c>
      <c r="AB22" s="13" t="e">
        <f t="shared" si="5"/>
        <v>#DIV/0!</v>
      </c>
      <c r="AC22" s="13" t="e">
        <f t="shared" si="6"/>
        <v>#DIV/0!</v>
      </c>
      <c r="AD22" s="13" t="e">
        <f t="shared" si="7"/>
        <v>#DIV/0!</v>
      </c>
      <c r="AE22" s="13" t="e">
        <f t="shared" si="8"/>
        <v>#DIV/0!</v>
      </c>
      <c r="AF22" s="13" t="e">
        <f t="shared" si="9"/>
        <v>#DIV/0!</v>
      </c>
      <c r="AG22" s="13" t="e">
        <f t="shared" si="10"/>
        <v>#DIV/0!</v>
      </c>
      <c r="AH22" s="13" t="e">
        <f t="shared" si="11"/>
        <v>#DIV/0!</v>
      </c>
      <c r="AI22" s="13" t="e">
        <f t="shared" si="12"/>
        <v>#DIV/0!</v>
      </c>
      <c r="AJ22" s="13" t="e">
        <f t="shared" si="13"/>
        <v>#DIV/0!</v>
      </c>
      <c r="AK22" s="13" t="e">
        <f t="shared" si="14"/>
        <v>#DIV/0!</v>
      </c>
    </row>
    <row r="23" spans="2:37" ht="18" x14ac:dyDescent="0.45">
      <c r="B23" s="18">
        <v>78</v>
      </c>
      <c r="C23" s="18">
        <v>76</v>
      </c>
      <c r="D23" s="18">
        <v>74</v>
      </c>
      <c r="E23" s="18">
        <v>73</v>
      </c>
      <c r="F23" s="18">
        <v>71</v>
      </c>
      <c r="G23" s="18">
        <v>70</v>
      </c>
      <c r="H23" s="18">
        <v>68</v>
      </c>
      <c r="I23" s="73">
        <v>66</v>
      </c>
      <c r="J23" s="18">
        <v>65</v>
      </c>
      <c r="K23" s="73">
        <v>64</v>
      </c>
      <c r="L23" s="18">
        <v>62</v>
      </c>
      <c r="M23" s="18">
        <v>60</v>
      </c>
      <c r="N23" s="18">
        <v>58</v>
      </c>
      <c r="O23" s="18">
        <v>55</v>
      </c>
      <c r="P23" s="18">
        <v>50</v>
      </c>
      <c r="Q23" s="18">
        <v>0.98</v>
      </c>
      <c r="W23" s="13" t="e">
        <f t="shared" si="0"/>
        <v>#DIV/0!</v>
      </c>
      <c r="X23" s="13" t="e">
        <f t="shared" si="1"/>
        <v>#DIV/0!</v>
      </c>
      <c r="Y23" s="13" t="e">
        <f t="shared" si="2"/>
        <v>#DIV/0!</v>
      </c>
      <c r="Z23" s="13" t="e">
        <f t="shared" si="3"/>
        <v>#DIV/0!</v>
      </c>
      <c r="AA23" s="13" t="e">
        <f t="shared" si="4"/>
        <v>#DIV/0!</v>
      </c>
      <c r="AB23" s="13" t="e">
        <f t="shared" si="5"/>
        <v>#DIV/0!</v>
      </c>
      <c r="AC23" s="13" t="e">
        <f t="shared" si="6"/>
        <v>#DIV/0!</v>
      </c>
      <c r="AD23" s="13" t="e">
        <f t="shared" si="7"/>
        <v>#DIV/0!</v>
      </c>
      <c r="AE23" s="13" t="e">
        <f t="shared" si="8"/>
        <v>#DIV/0!</v>
      </c>
      <c r="AF23" s="13" t="e">
        <f t="shared" si="9"/>
        <v>#DIV/0!</v>
      </c>
      <c r="AG23" s="13" t="e">
        <f t="shared" si="10"/>
        <v>#DIV/0!</v>
      </c>
      <c r="AH23" s="13" t="e">
        <f t="shared" si="11"/>
        <v>#DIV/0!</v>
      </c>
      <c r="AI23" s="13" t="e">
        <f t="shared" si="12"/>
        <v>#DIV/0!</v>
      </c>
      <c r="AJ23" s="13" t="e">
        <f t="shared" si="13"/>
        <v>#DIV/0!</v>
      </c>
      <c r="AK23" s="13" t="e">
        <f t="shared" si="14"/>
        <v>#DIV/0!</v>
      </c>
    </row>
    <row r="24" spans="2:37" ht="18" x14ac:dyDescent="0.45">
      <c r="B24" s="18">
        <v>77</v>
      </c>
      <c r="C24" s="18">
        <v>75</v>
      </c>
      <c r="D24" s="18">
        <v>73</v>
      </c>
      <c r="E24" s="18">
        <v>71</v>
      </c>
      <c r="F24" s="18">
        <v>70</v>
      </c>
      <c r="G24" s="18">
        <v>68</v>
      </c>
      <c r="H24" s="18">
        <v>67</v>
      </c>
      <c r="I24" s="73">
        <v>65</v>
      </c>
      <c r="J24" s="18">
        <v>63</v>
      </c>
      <c r="K24" s="73">
        <v>62</v>
      </c>
      <c r="L24" s="18">
        <v>61</v>
      </c>
      <c r="M24" s="18">
        <v>59</v>
      </c>
      <c r="N24" s="18">
        <v>57</v>
      </c>
      <c r="O24" s="18">
        <v>53</v>
      </c>
      <c r="P24" s="18">
        <v>49</v>
      </c>
      <c r="Q24" s="18">
        <v>0.97</v>
      </c>
      <c r="W24" s="13" t="e">
        <f t="shared" si="0"/>
        <v>#DIV/0!</v>
      </c>
      <c r="X24" s="13" t="e">
        <f t="shared" si="1"/>
        <v>#DIV/0!</v>
      </c>
      <c r="Y24" s="13" t="e">
        <f t="shared" si="2"/>
        <v>#DIV/0!</v>
      </c>
      <c r="Z24" s="13" t="e">
        <f t="shared" si="3"/>
        <v>#DIV/0!</v>
      </c>
      <c r="AA24" s="13" t="e">
        <f t="shared" si="4"/>
        <v>#DIV/0!</v>
      </c>
      <c r="AB24" s="13" t="e">
        <f t="shared" si="5"/>
        <v>#DIV/0!</v>
      </c>
      <c r="AC24" s="13" t="e">
        <f t="shared" si="6"/>
        <v>#DIV/0!</v>
      </c>
      <c r="AD24" s="13" t="e">
        <f t="shared" si="7"/>
        <v>#DIV/0!</v>
      </c>
      <c r="AE24" s="13" t="e">
        <f t="shared" si="8"/>
        <v>#DIV/0!</v>
      </c>
      <c r="AF24" s="13" t="e">
        <f t="shared" si="9"/>
        <v>#DIV/0!</v>
      </c>
      <c r="AG24" s="13" t="e">
        <f t="shared" si="10"/>
        <v>#DIV/0!</v>
      </c>
      <c r="AH24" s="13" t="e">
        <f t="shared" si="11"/>
        <v>#DIV/0!</v>
      </c>
      <c r="AI24" s="13" t="e">
        <f t="shared" si="12"/>
        <v>#DIV/0!</v>
      </c>
      <c r="AJ24" s="13" t="e">
        <f t="shared" si="13"/>
        <v>#DIV/0!</v>
      </c>
      <c r="AK24" s="13" t="e">
        <f t="shared" si="14"/>
        <v>#DIV/0!</v>
      </c>
    </row>
    <row r="25" spans="2:37" ht="18" x14ac:dyDescent="0.45">
      <c r="B25" s="21">
        <v>76</v>
      </c>
      <c r="C25" s="21">
        <v>74</v>
      </c>
      <c r="D25" s="21">
        <v>72</v>
      </c>
      <c r="E25" s="21">
        <v>70</v>
      </c>
      <c r="F25" s="21">
        <v>69</v>
      </c>
      <c r="G25" s="21">
        <v>67</v>
      </c>
      <c r="H25" s="21">
        <v>66</v>
      </c>
      <c r="I25" s="71">
        <v>64</v>
      </c>
      <c r="J25" s="21">
        <v>62</v>
      </c>
      <c r="K25" s="71">
        <v>61</v>
      </c>
      <c r="L25" s="21">
        <v>59</v>
      </c>
      <c r="M25" s="21">
        <v>58</v>
      </c>
      <c r="N25" s="21">
        <v>55</v>
      </c>
      <c r="O25" s="21">
        <v>52</v>
      </c>
      <c r="P25" s="21">
        <v>48</v>
      </c>
      <c r="Q25" s="21">
        <v>0.96</v>
      </c>
      <c r="W25" s="13" t="e">
        <f t="shared" si="0"/>
        <v>#DIV/0!</v>
      </c>
      <c r="X25" s="13" t="e">
        <f t="shared" si="1"/>
        <v>#DIV/0!</v>
      </c>
      <c r="Y25" s="13" t="e">
        <f t="shared" si="2"/>
        <v>#DIV/0!</v>
      </c>
      <c r="Z25" s="13" t="e">
        <f t="shared" si="3"/>
        <v>#DIV/0!</v>
      </c>
      <c r="AA25" s="13" t="e">
        <f t="shared" si="4"/>
        <v>#DIV/0!</v>
      </c>
      <c r="AB25" s="13" t="e">
        <f t="shared" si="5"/>
        <v>#DIV/0!</v>
      </c>
      <c r="AC25" s="13" t="e">
        <f t="shared" si="6"/>
        <v>#DIV/0!</v>
      </c>
      <c r="AD25" s="13" t="e">
        <f t="shared" si="7"/>
        <v>#DIV/0!</v>
      </c>
      <c r="AE25" s="13" t="e">
        <f t="shared" si="8"/>
        <v>#DIV/0!</v>
      </c>
      <c r="AF25" s="13" t="e">
        <f t="shared" si="9"/>
        <v>#DIV/0!</v>
      </c>
      <c r="AG25" s="13" t="e">
        <f t="shared" si="10"/>
        <v>#DIV/0!</v>
      </c>
      <c r="AH25" s="13" t="e">
        <f t="shared" si="11"/>
        <v>#DIV/0!</v>
      </c>
      <c r="AI25" s="13" t="e">
        <f t="shared" si="12"/>
        <v>#DIV/0!</v>
      </c>
      <c r="AJ25" s="13" t="e">
        <f t="shared" si="13"/>
        <v>#DIV/0!</v>
      </c>
      <c r="AK25" s="13" t="e">
        <f t="shared" si="14"/>
        <v>#DIV/0!</v>
      </c>
    </row>
    <row r="26" spans="2:37" ht="18" x14ac:dyDescent="0.45">
      <c r="B26" s="17">
        <v>75</v>
      </c>
      <c r="C26" s="17">
        <v>72</v>
      </c>
      <c r="D26" s="17">
        <v>71</v>
      </c>
      <c r="E26" s="17">
        <v>69</v>
      </c>
      <c r="F26" s="17">
        <v>67</v>
      </c>
      <c r="G26" s="17">
        <v>66</v>
      </c>
      <c r="H26" s="17">
        <v>64</v>
      </c>
      <c r="I26" s="17">
        <v>62</v>
      </c>
      <c r="J26" s="17">
        <v>61</v>
      </c>
      <c r="K26" s="17">
        <v>60</v>
      </c>
      <c r="L26" s="17">
        <v>58</v>
      </c>
      <c r="M26" s="17">
        <v>56</v>
      </c>
      <c r="N26" s="17">
        <v>54</v>
      </c>
      <c r="O26" s="17">
        <v>51</v>
      </c>
      <c r="P26" s="17">
        <v>46</v>
      </c>
      <c r="Q26" s="17">
        <v>0.95</v>
      </c>
      <c r="W26" s="13" t="e">
        <f t="shared" si="0"/>
        <v>#DIV/0!</v>
      </c>
      <c r="X26" s="13" t="e">
        <f t="shared" si="1"/>
        <v>#DIV/0!</v>
      </c>
      <c r="Y26" s="13" t="e">
        <f t="shared" si="2"/>
        <v>#DIV/0!</v>
      </c>
      <c r="Z26" s="13" t="e">
        <f t="shared" si="3"/>
        <v>#DIV/0!</v>
      </c>
      <c r="AA26" s="13" t="e">
        <f t="shared" si="4"/>
        <v>#DIV/0!</v>
      </c>
      <c r="AB26" s="13" t="e">
        <f t="shared" si="5"/>
        <v>#DIV/0!</v>
      </c>
      <c r="AC26" s="13" t="e">
        <f t="shared" si="6"/>
        <v>#DIV/0!</v>
      </c>
      <c r="AD26" s="13" t="e">
        <f t="shared" si="7"/>
        <v>#DIV/0!</v>
      </c>
      <c r="AE26" s="13" t="e">
        <f t="shared" si="8"/>
        <v>#DIV/0!</v>
      </c>
      <c r="AF26" s="13" t="e">
        <f t="shared" si="9"/>
        <v>#DIV/0!</v>
      </c>
      <c r="AG26" s="13" t="e">
        <f t="shared" si="10"/>
        <v>#DIV/0!</v>
      </c>
      <c r="AH26" s="13" t="e">
        <f t="shared" si="11"/>
        <v>#DIV/0!</v>
      </c>
      <c r="AI26" s="13" t="e">
        <f t="shared" si="12"/>
        <v>#DIV/0!</v>
      </c>
      <c r="AJ26" s="13" t="e">
        <f t="shared" si="13"/>
        <v>#DIV/0!</v>
      </c>
      <c r="AK26" s="13" t="e">
        <f t="shared" si="14"/>
        <v>#DIV/0!</v>
      </c>
    </row>
    <row r="27" spans="2:37" ht="18" x14ac:dyDescent="0.45">
      <c r="B27" s="18">
        <v>73</v>
      </c>
      <c r="C27" s="18">
        <v>71</v>
      </c>
      <c r="D27" s="18">
        <v>70</v>
      </c>
      <c r="E27" s="18">
        <v>68</v>
      </c>
      <c r="F27" s="18">
        <v>66</v>
      </c>
      <c r="G27" s="18">
        <v>65</v>
      </c>
      <c r="H27" s="18">
        <v>63</v>
      </c>
      <c r="I27" s="18">
        <v>61</v>
      </c>
      <c r="J27" s="18">
        <v>60</v>
      </c>
      <c r="K27" s="18">
        <v>58</v>
      </c>
      <c r="L27" s="18">
        <v>57</v>
      </c>
      <c r="M27" s="18">
        <v>55</v>
      </c>
      <c r="N27" s="18">
        <v>53</v>
      </c>
      <c r="O27" s="18">
        <v>49</v>
      </c>
      <c r="P27" s="18">
        <v>45</v>
      </c>
      <c r="Q27" s="18">
        <v>0.94</v>
      </c>
      <c r="W27" s="13" t="e">
        <f t="shared" si="0"/>
        <v>#DIV/0!</v>
      </c>
      <c r="X27" s="13" t="e">
        <f t="shared" si="1"/>
        <v>#DIV/0!</v>
      </c>
      <c r="Y27" s="13" t="e">
        <f t="shared" si="2"/>
        <v>#DIV/0!</v>
      </c>
      <c r="Z27" s="13" t="e">
        <f t="shared" si="3"/>
        <v>#DIV/0!</v>
      </c>
      <c r="AA27" s="13" t="e">
        <f t="shared" si="4"/>
        <v>#DIV/0!</v>
      </c>
      <c r="AB27" s="13" t="e">
        <f t="shared" si="5"/>
        <v>#DIV/0!</v>
      </c>
      <c r="AC27" s="13" t="e">
        <f t="shared" si="6"/>
        <v>#DIV/0!</v>
      </c>
      <c r="AD27" s="13" t="e">
        <f t="shared" si="7"/>
        <v>#DIV/0!</v>
      </c>
      <c r="AE27" s="13" t="e">
        <f t="shared" si="8"/>
        <v>#DIV/0!</v>
      </c>
      <c r="AF27" s="13" t="e">
        <f t="shared" si="9"/>
        <v>#DIV/0!</v>
      </c>
      <c r="AG27" s="13" t="e">
        <f t="shared" si="10"/>
        <v>#DIV/0!</v>
      </c>
      <c r="AH27" s="13" t="e">
        <f t="shared" si="11"/>
        <v>#DIV/0!</v>
      </c>
      <c r="AI27" s="13" t="e">
        <f t="shared" si="12"/>
        <v>#DIV/0!</v>
      </c>
      <c r="AJ27" s="13" t="e">
        <f t="shared" si="13"/>
        <v>#DIV/0!</v>
      </c>
      <c r="AK27" s="13" t="e">
        <f t="shared" si="14"/>
        <v>#DIV/0!</v>
      </c>
    </row>
    <row r="28" spans="2:37" ht="18" x14ac:dyDescent="0.45">
      <c r="B28" s="18">
        <v>72</v>
      </c>
      <c r="C28" s="18">
        <v>70</v>
      </c>
      <c r="D28" s="18">
        <v>69</v>
      </c>
      <c r="E28" s="18">
        <v>67</v>
      </c>
      <c r="F28" s="18">
        <v>65</v>
      </c>
      <c r="G28" s="18">
        <v>64</v>
      </c>
      <c r="H28" s="18">
        <v>62</v>
      </c>
      <c r="I28" s="18">
        <v>60</v>
      </c>
      <c r="J28" s="18">
        <v>58</v>
      </c>
      <c r="K28" s="18">
        <v>57</v>
      </c>
      <c r="L28" s="18">
        <v>56</v>
      </c>
      <c r="M28" s="18">
        <v>54</v>
      </c>
      <c r="N28" s="18">
        <v>51</v>
      </c>
      <c r="O28" s="18">
        <v>48</v>
      </c>
      <c r="P28" s="18">
        <v>44</v>
      </c>
      <c r="Q28" s="18">
        <v>0.93</v>
      </c>
      <c r="W28" s="13" t="e">
        <f t="shared" si="0"/>
        <v>#DIV/0!</v>
      </c>
      <c r="X28" s="13" t="e">
        <f t="shared" si="1"/>
        <v>#DIV/0!</v>
      </c>
      <c r="Y28" s="13" t="e">
        <f t="shared" si="2"/>
        <v>#DIV/0!</v>
      </c>
      <c r="Z28" s="13" t="e">
        <f t="shared" si="3"/>
        <v>#DIV/0!</v>
      </c>
      <c r="AA28" s="13" t="e">
        <f t="shared" si="4"/>
        <v>#DIV/0!</v>
      </c>
      <c r="AB28" s="13" t="e">
        <f t="shared" si="5"/>
        <v>#DIV/0!</v>
      </c>
      <c r="AC28" s="13" t="e">
        <f t="shared" si="6"/>
        <v>#DIV/0!</v>
      </c>
      <c r="AD28" s="13" t="e">
        <f t="shared" si="7"/>
        <v>#DIV/0!</v>
      </c>
      <c r="AE28" s="13" t="e">
        <f t="shared" si="8"/>
        <v>#DIV/0!</v>
      </c>
      <c r="AF28" s="13" t="e">
        <f t="shared" si="9"/>
        <v>#DIV/0!</v>
      </c>
      <c r="AG28" s="13" t="e">
        <f t="shared" si="10"/>
        <v>#DIV/0!</v>
      </c>
      <c r="AH28" s="13" t="e">
        <f t="shared" si="11"/>
        <v>#DIV/0!</v>
      </c>
      <c r="AI28" s="13" t="e">
        <f t="shared" si="12"/>
        <v>#DIV/0!</v>
      </c>
      <c r="AJ28" s="13" t="e">
        <f t="shared" si="13"/>
        <v>#DIV/0!</v>
      </c>
      <c r="AK28" s="13" t="e">
        <f t="shared" si="14"/>
        <v>#DIV/0!</v>
      </c>
    </row>
    <row r="29" spans="2:37" ht="18" x14ac:dyDescent="0.45">
      <c r="B29" s="18">
        <v>71</v>
      </c>
      <c r="C29" s="18">
        <v>69</v>
      </c>
      <c r="D29" s="18">
        <v>67</v>
      </c>
      <c r="E29" s="18">
        <v>66</v>
      </c>
      <c r="F29" s="18">
        <v>64</v>
      </c>
      <c r="G29" s="18">
        <v>62</v>
      </c>
      <c r="H29" s="18">
        <v>61</v>
      </c>
      <c r="I29" s="18">
        <v>59</v>
      </c>
      <c r="J29" s="18">
        <v>57</v>
      </c>
      <c r="K29" s="18">
        <v>56</v>
      </c>
      <c r="L29" s="18">
        <v>54</v>
      </c>
      <c r="M29" s="18">
        <v>53</v>
      </c>
      <c r="N29" s="18">
        <v>50</v>
      </c>
      <c r="O29" s="18">
        <v>47</v>
      </c>
      <c r="P29" s="18">
        <v>43</v>
      </c>
      <c r="Q29" s="18">
        <v>0.92</v>
      </c>
      <c r="W29" s="13" t="e">
        <f t="shared" si="0"/>
        <v>#DIV/0!</v>
      </c>
      <c r="X29" s="13" t="e">
        <f t="shared" si="1"/>
        <v>#DIV/0!</v>
      </c>
      <c r="Y29" s="13" t="e">
        <f t="shared" si="2"/>
        <v>#DIV/0!</v>
      </c>
      <c r="Z29" s="13" t="e">
        <f t="shared" si="3"/>
        <v>#DIV/0!</v>
      </c>
      <c r="AA29" s="13" t="e">
        <f t="shared" si="4"/>
        <v>#DIV/0!</v>
      </c>
      <c r="AB29" s="13" t="e">
        <f t="shared" si="5"/>
        <v>#DIV/0!</v>
      </c>
      <c r="AC29" s="13" t="e">
        <f t="shared" si="6"/>
        <v>#DIV/0!</v>
      </c>
      <c r="AD29" s="13" t="e">
        <f t="shared" si="7"/>
        <v>#DIV/0!</v>
      </c>
      <c r="AE29" s="13" t="e">
        <f t="shared" si="8"/>
        <v>#DIV/0!</v>
      </c>
      <c r="AF29" s="13" t="e">
        <f t="shared" si="9"/>
        <v>#DIV/0!</v>
      </c>
      <c r="AG29" s="13" t="e">
        <f t="shared" si="10"/>
        <v>#DIV/0!</v>
      </c>
      <c r="AH29" s="13" t="e">
        <f t="shared" si="11"/>
        <v>#DIV/0!</v>
      </c>
      <c r="AI29" s="13" t="e">
        <f t="shared" si="12"/>
        <v>#DIV/0!</v>
      </c>
      <c r="AJ29" s="13" t="e">
        <f t="shared" si="13"/>
        <v>#DIV/0!</v>
      </c>
      <c r="AK29" s="13" t="e">
        <f t="shared" si="14"/>
        <v>#DIV/0!</v>
      </c>
    </row>
    <row r="30" spans="2:37" ht="18" x14ac:dyDescent="0.45">
      <c r="B30" s="18">
        <v>70</v>
      </c>
      <c r="C30" s="18">
        <v>68</v>
      </c>
      <c r="D30" s="18">
        <v>66</v>
      </c>
      <c r="E30" s="18">
        <v>64</v>
      </c>
      <c r="F30" s="18">
        <v>63</v>
      </c>
      <c r="G30" s="18">
        <v>61</v>
      </c>
      <c r="H30" s="18">
        <v>59</v>
      </c>
      <c r="I30" s="18">
        <v>58</v>
      </c>
      <c r="J30" s="18">
        <v>56</v>
      </c>
      <c r="K30" s="18">
        <v>55</v>
      </c>
      <c r="L30" s="18">
        <v>53</v>
      </c>
      <c r="M30" s="18">
        <v>51</v>
      </c>
      <c r="N30" s="18">
        <v>49</v>
      </c>
      <c r="O30" s="18">
        <v>46</v>
      </c>
      <c r="P30" s="18">
        <v>41</v>
      </c>
      <c r="Q30" s="18">
        <v>0.91</v>
      </c>
      <c r="W30" s="13" t="e">
        <f t="shared" si="0"/>
        <v>#DIV/0!</v>
      </c>
      <c r="X30" s="13" t="e">
        <f t="shared" si="1"/>
        <v>#DIV/0!</v>
      </c>
      <c r="Y30" s="13" t="e">
        <f t="shared" si="2"/>
        <v>#DIV/0!</v>
      </c>
      <c r="Z30" s="13" t="e">
        <f t="shared" si="3"/>
        <v>#DIV/0!</v>
      </c>
      <c r="AA30" s="13" t="e">
        <f t="shared" si="4"/>
        <v>#DIV/0!</v>
      </c>
      <c r="AB30" s="13" t="e">
        <f t="shared" si="5"/>
        <v>#DIV/0!</v>
      </c>
      <c r="AC30" s="13" t="e">
        <f t="shared" si="6"/>
        <v>#DIV/0!</v>
      </c>
      <c r="AD30" s="13" t="e">
        <f t="shared" si="7"/>
        <v>#DIV/0!</v>
      </c>
      <c r="AE30" s="13" t="e">
        <f t="shared" si="8"/>
        <v>#DIV/0!</v>
      </c>
      <c r="AF30" s="13" t="e">
        <f t="shared" si="9"/>
        <v>#DIV/0!</v>
      </c>
      <c r="AG30" s="13" t="e">
        <f t="shared" si="10"/>
        <v>#DIV/0!</v>
      </c>
      <c r="AH30" s="13" t="e">
        <f t="shared" si="11"/>
        <v>#DIV/0!</v>
      </c>
      <c r="AI30" s="13" t="e">
        <f t="shared" si="12"/>
        <v>#DIV/0!</v>
      </c>
      <c r="AJ30" s="13" t="e">
        <f t="shared" si="13"/>
        <v>#DIV/0!</v>
      </c>
      <c r="AK30" s="13" t="e">
        <f t="shared" si="14"/>
        <v>#DIV/0!</v>
      </c>
    </row>
    <row r="31" spans="2:37" ht="18" x14ac:dyDescent="0.45">
      <c r="B31" s="17">
        <v>69</v>
      </c>
      <c r="C31" s="17">
        <v>67</v>
      </c>
      <c r="D31" s="17">
        <v>65</v>
      </c>
      <c r="E31" s="17">
        <v>63</v>
      </c>
      <c r="F31" s="17">
        <v>62</v>
      </c>
      <c r="G31" s="17">
        <v>60</v>
      </c>
      <c r="H31" s="17">
        <v>58</v>
      </c>
      <c r="I31" s="19">
        <v>56</v>
      </c>
      <c r="J31" s="17">
        <v>55</v>
      </c>
      <c r="K31" s="19">
        <v>54</v>
      </c>
      <c r="L31" s="17">
        <v>52</v>
      </c>
      <c r="M31" s="17">
        <v>50</v>
      </c>
      <c r="N31" s="17">
        <v>48</v>
      </c>
      <c r="O31" s="17">
        <v>44</v>
      </c>
      <c r="P31" s="17">
        <v>40</v>
      </c>
      <c r="Q31" s="17">
        <v>0.9</v>
      </c>
      <c r="W31" s="13" t="e">
        <f t="shared" si="0"/>
        <v>#DIV/0!</v>
      </c>
      <c r="X31" s="13" t="e">
        <f t="shared" si="1"/>
        <v>#DIV/0!</v>
      </c>
      <c r="Y31" s="13" t="e">
        <f t="shared" si="2"/>
        <v>#DIV/0!</v>
      </c>
      <c r="Z31" s="13" t="e">
        <f t="shared" si="3"/>
        <v>#DIV/0!</v>
      </c>
      <c r="AA31" s="13" t="e">
        <f t="shared" si="4"/>
        <v>#DIV/0!</v>
      </c>
      <c r="AB31" s="13" t="e">
        <f t="shared" si="5"/>
        <v>#DIV/0!</v>
      </c>
      <c r="AC31" s="13" t="e">
        <f t="shared" si="6"/>
        <v>#DIV/0!</v>
      </c>
      <c r="AD31" s="13" t="e">
        <f t="shared" si="7"/>
        <v>#DIV/0!</v>
      </c>
      <c r="AE31" s="13" t="e">
        <f t="shared" si="8"/>
        <v>#DIV/0!</v>
      </c>
      <c r="AF31" s="13" t="e">
        <f t="shared" si="9"/>
        <v>#DIV/0!</v>
      </c>
      <c r="AG31" s="13" t="e">
        <f t="shared" si="10"/>
        <v>#DIV/0!</v>
      </c>
      <c r="AH31" s="13" t="e">
        <f t="shared" si="11"/>
        <v>#DIV/0!</v>
      </c>
      <c r="AI31" s="13" t="e">
        <f t="shared" si="12"/>
        <v>#DIV/0!</v>
      </c>
      <c r="AJ31" s="13" t="e">
        <f t="shared" si="13"/>
        <v>#DIV/0!</v>
      </c>
      <c r="AK31" s="13" t="e">
        <f t="shared" si="14"/>
        <v>#DIV/0!</v>
      </c>
    </row>
    <row r="32" spans="2:37" ht="18" x14ac:dyDescent="0.45">
      <c r="B32" s="18">
        <v>68</v>
      </c>
      <c r="C32" s="18">
        <v>66</v>
      </c>
      <c r="D32" s="18">
        <v>64</v>
      </c>
      <c r="E32" s="18">
        <v>62</v>
      </c>
      <c r="F32" s="18">
        <v>61</v>
      </c>
      <c r="G32" s="18">
        <v>59</v>
      </c>
      <c r="H32" s="18">
        <v>57</v>
      </c>
      <c r="I32" s="73">
        <v>55</v>
      </c>
      <c r="J32" s="18">
        <v>54</v>
      </c>
      <c r="K32" s="73">
        <v>52</v>
      </c>
      <c r="L32" s="18">
        <v>51</v>
      </c>
      <c r="M32" s="18">
        <v>49</v>
      </c>
      <c r="N32" s="18">
        <v>46</v>
      </c>
      <c r="O32" s="18">
        <v>43</v>
      </c>
      <c r="P32" s="18">
        <v>39</v>
      </c>
      <c r="Q32" s="18">
        <v>0.89</v>
      </c>
      <c r="W32" s="13" t="e">
        <f t="shared" si="0"/>
        <v>#DIV/0!</v>
      </c>
      <c r="X32" s="13" t="e">
        <f t="shared" si="1"/>
        <v>#DIV/0!</v>
      </c>
      <c r="Y32" s="13" t="e">
        <f t="shared" si="2"/>
        <v>#DIV/0!</v>
      </c>
      <c r="Z32" s="13" t="e">
        <f t="shared" si="3"/>
        <v>#DIV/0!</v>
      </c>
      <c r="AA32" s="13" t="e">
        <f t="shared" si="4"/>
        <v>#DIV/0!</v>
      </c>
      <c r="AB32" s="13" t="e">
        <f t="shared" si="5"/>
        <v>#DIV/0!</v>
      </c>
      <c r="AC32" s="13" t="e">
        <f t="shared" si="6"/>
        <v>#DIV/0!</v>
      </c>
      <c r="AD32" s="13" t="e">
        <f t="shared" si="7"/>
        <v>#DIV/0!</v>
      </c>
      <c r="AE32" s="13" t="e">
        <f t="shared" si="8"/>
        <v>#DIV/0!</v>
      </c>
      <c r="AF32" s="13" t="e">
        <f t="shared" si="9"/>
        <v>#DIV/0!</v>
      </c>
      <c r="AG32" s="13" t="e">
        <f t="shared" si="10"/>
        <v>#DIV/0!</v>
      </c>
      <c r="AH32" s="13" t="e">
        <f t="shared" si="11"/>
        <v>#DIV/0!</v>
      </c>
      <c r="AI32" s="13" t="e">
        <f t="shared" si="12"/>
        <v>#DIV/0!</v>
      </c>
      <c r="AJ32" s="13" t="e">
        <f t="shared" si="13"/>
        <v>#DIV/0!</v>
      </c>
      <c r="AK32" s="13" t="e">
        <f t="shared" si="14"/>
        <v>#DIV/0!</v>
      </c>
    </row>
    <row r="33" spans="2:37" ht="18" x14ac:dyDescent="0.45">
      <c r="B33" s="18">
        <v>67</v>
      </c>
      <c r="C33" s="18">
        <v>65</v>
      </c>
      <c r="D33" s="18">
        <v>63</v>
      </c>
      <c r="E33" s="18">
        <v>61</v>
      </c>
      <c r="F33" s="18">
        <v>59</v>
      </c>
      <c r="G33" s="18">
        <v>58</v>
      </c>
      <c r="H33" s="18">
        <v>56</v>
      </c>
      <c r="I33" s="73">
        <v>54</v>
      </c>
      <c r="J33" s="18">
        <v>52</v>
      </c>
      <c r="K33" s="73">
        <v>51</v>
      </c>
      <c r="L33" s="18">
        <v>50</v>
      </c>
      <c r="M33" s="18">
        <v>48</v>
      </c>
      <c r="N33" s="18">
        <v>45</v>
      </c>
      <c r="O33" s="18">
        <v>42</v>
      </c>
      <c r="P33" s="18">
        <v>38</v>
      </c>
      <c r="Q33" s="18">
        <v>0.88</v>
      </c>
      <c r="W33" s="13" t="e">
        <f t="shared" si="0"/>
        <v>#DIV/0!</v>
      </c>
      <c r="X33" s="13" t="e">
        <f t="shared" si="1"/>
        <v>#DIV/0!</v>
      </c>
      <c r="Y33" s="13" t="e">
        <f t="shared" si="2"/>
        <v>#DIV/0!</v>
      </c>
      <c r="Z33" s="13" t="e">
        <f t="shared" si="3"/>
        <v>#DIV/0!</v>
      </c>
      <c r="AA33" s="13" t="e">
        <f t="shared" si="4"/>
        <v>#DIV/0!</v>
      </c>
      <c r="AB33" s="13" t="e">
        <f t="shared" si="5"/>
        <v>#DIV/0!</v>
      </c>
      <c r="AC33" s="13" t="e">
        <f t="shared" si="6"/>
        <v>#DIV/0!</v>
      </c>
      <c r="AD33" s="13" t="e">
        <f t="shared" si="7"/>
        <v>#DIV/0!</v>
      </c>
      <c r="AE33" s="13" t="e">
        <f t="shared" si="8"/>
        <v>#DIV/0!</v>
      </c>
      <c r="AF33" s="13" t="e">
        <f t="shared" si="9"/>
        <v>#DIV/0!</v>
      </c>
      <c r="AG33" s="13" t="e">
        <f t="shared" si="10"/>
        <v>#DIV/0!</v>
      </c>
      <c r="AH33" s="13" t="e">
        <f t="shared" si="11"/>
        <v>#DIV/0!</v>
      </c>
      <c r="AI33" s="13" t="e">
        <f t="shared" si="12"/>
        <v>#DIV/0!</v>
      </c>
      <c r="AJ33" s="13" t="e">
        <f t="shared" si="13"/>
        <v>#DIV/0!</v>
      </c>
      <c r="AK33" s="13" t="e">
        <f t="shared" si="14"/>
        <v>#DIV/0!</v>
      </c>
    </row>
    <row r="34" spans="2:37" ht="18" x14ac:dyDescent="0.45">
      <c r="B34" s="18">
        <v>66</v>
      </c>
      <c r="C34" s="18">
        <v>64</v>
      </c>
      <c r="D34" s="18">
        <v>62</v>
      </c>
      <c r="E34" s="18">
        <v>60</v>
      </c>
      <c r="F34" s="18">
        <v>58</v>
      </c>
      <c r="G34" s="18">
        <v>57</v>
      </c>
      <c r="H34" s="18">
        <v>55</v>
      </c>
      <c r="I34" s="73">
        <v>53</v>
      </c>
      <c r="J34" s="18">
        <v>51</v>
      </c>
      <c r="K34" s="73">
        <v>50</v>
      </c>
      <c r="L34" s="18">
        <v>48</v>
      </c>
      <c r="M34" s="18">
        <v>46</v>
      </c>
      <c r="N34" s="18">
        <v>44</v>
      </c>
      <c r="O34" s="18">
        <v>41</v>
      </c>
      <c r="P34" s="18">
        <v>36</v>
      </c>
      <c r="Q34" s="18">
        <v>0.87</v>
      </c>
      <c r="W34" s="13" t="e">
        <f t="shared" si="0"/>
        <v>#DIV/0!</v>
      </c>
      <c r="X34" s="13" t="e">
        <f t="shared" si="1"/>
        <v>#DIV/0!</v>
      </c>
      <c r="Y34" s="13" t="e">
        <f t="shared" si="2"/>
        <v>#DIV/0!</v>
      </c>
      <c r="Z34" s="13" t="e">
        <f t="shared" si="3"/>
        <v>#DIV/0!</v>
      </c>
      <c r="AA34" s="13" t="e">
        <f t="shared" si="4"/>
        <v>#DIV/0!</v>
      </c>
      <c r="AB34" s="13" t="e">
        <f t="shared" si="5"/>
        <v>#DIV/0!</v>
      </c>
      <c r="AC34" s="13" t="e">
        <f t="shared" si="6"/>
        <v>#DIV/0!</v>
      </c>
      <c r="AD34" s="13" t="e">
        <f t="shared" si="7"/>
        <v>#DIV/0!</v>
      </c>
      <c r="AE34" s="13" t="e">
        <f t="shared" si="8"/>
        <v>#DIV/0!</v>
      </c>
      <c r="AF34" s="13" t="e">
        <f t="shared" si="9"/>
        <v>#DIV/0!</v>
      </c>
      <c r="AG34" s="13" t="e">
        <f t="shared" si="10"/>
        <v>#DIV/0!</v>
      </c>
      <c r="AH34" s="13" t="e">
        <f t="shared" si="11"/>
        <v>#DIV/0!</v>
      </c>
      <c r="AI34" s="13" t="e">
        <f t="shared" si="12"/>
        <v>#DIV/0!</v>
      </c>
      <c r="AJ34" s="13" t="e">
        <f t="shared" si="13"/>
        <v>#DIV/0!</v>
      </c>
      <c r="AK34" s="13" t="e">
        <f t="shared" si="14"/>
        <v>#DIV/0!</v>
      </c>
    </row>
    <row r="35" spans="2:37" ht="18" x14ac:dyDescent="0.45">
      <c r="B35" s="18">
        <v>65</v>
      </c>
      <c r="C35" s="18">
        <v>63</v>
      </c>
      <c r="D35" s="18">
        <v>61</v>
      </c>
      <c r="E35" s="18">
        <v>59</v>
      </c>
      <c r="F35" s="18">
        <v>57</v>
      </c>
      <c r="G35" s="18">
        <v>56</v>
      </c>
      <c r="H35" s="18">
        <v>54</v>
      </c>
      <c r="I35" s="73">
        <v>52</v>
      </c>
      <c r="J35" s="18">
        <v>50</v>
      </c>
      <c r="K35" s="73">
        <v>49</v>
      </c>
      <c r="L35" s="18">
        <v>47</v>
      </c>
      <c r="M35" s="18">
        <v>45</v>
      </c>
      <c r="N35" s="18">
        <v>43</v>
      </c>
      <c r="O35" s="18">
        <v>39</v>
      </c>
      <c r="P35" s="18">
        <v>35</v>
      </c>
      <c r="Q35" s="18">
        <v>0.86</v>
      </c>
      <c r="W35" s="13" t="e">
        <f t="shared" si="0"/>
        <v>#DIV/0!</v>
      </c>
      <c r="X35" s="13" t="e">
        <f t="shared" si="1"/>
        <v>#DIV/0!</v>
      </c>
      <c r="Y35" s="13" t="e">
        <f t="shared" si="2"/>
        <v>#DIV/0!</v>
      </c>
      <c r="Z35" s="13" t="e">
        <f t="shared" si="3"/>
        <v>#DIV/0!</v>
      </c>
      <c r="AA35" s="13" t="e">
        <f t="shared" si="4"/>
        <v>#DIV/0!</v>
      </c>
      <c r="AB35" s="13" t="e">
        <f t="shared" si="5"/>
        <v>#DIV/0!</v>
      </c>
      <c r="AC35" s="13" t="e">
        <f t="shared" si="6"/>
        <v>#DIV/0!</v>
      </c>
      <c r="AD35" s="13" t="e">
        <f t="shared" si="7"/>
        <v>#DIV/0!</v>
      </c>
      <c r="AE35" s="13" t="e">
        <f t="shared" si="8"/>
        <v>#DIV/0!</v>
      </c>
      <c r="AF35" s="13" t="e">
        <f t="shared" si="9"/>
        <v>#DIV/0!</v>
      </c>
      <c r="AG35" s="13" t="e">
        <f t="shared" si="10"/>
        <v>#DIV/0!</v>
      </c>
      <c r="AH35" s="13" t="e">
        <f t="shared" si="11"/>
        <v>#DIV/0!</v>
      </c>
      <c r="AI35" s="13" t="e">
        <f t="shared" si="12"/>
        <v>#DIV/0!</v>
      </c>
      <c r="AJ35" s="13" t="e">
        <f t="shared" si="13"/>
        <v>#DIV/0!</v>
      </c>
      <c r="AK35" s="13" t="e">
        <f t="shared" si="14"/>
        <v>#DIV/0!</v>
      </c>
    </row>
    <row r="36" spans="2:37" ht="18" x14ac:dyDescent="0.45">
      <c r="B36" s="21">
        <v>64</v>
      </c>
      <c r="C36" s="21">
        <v>62</v>
      </c>
      <c r="D36" s="21">
        <v>60</v>
      </c>
      <c r="E36" s="21">
        <v>58</v>
      </c>
      <c r="F36" s="21">
        <v>56</v>
      </c>
      <c r="G36" s="21">
        <v>54</v>
      </c>
      <c r="H36" s="21">
        <v>53</v>
      </c>
      <c r="I36" s="71">
        <v>51</v>
      </c>
      <c r="J36" s="21">
        <v>49</v>
      </c>
      <c r="K36" s="71">
        <v>48</v>
      </c>
      <c r="L36" s="21">
        <v>46</v>
      </c>
      <c r="M36" s="21">
        <v>44</v>
      </c>
      <c r="N36" s="21">
        <v>42</v>
      </c>
      <c r="O36" s="21">
        <v>38</v>
      </c>
      <c r="P36" s="21">
        <v>33</v>
      </c>
      <c r="Q36" s="21">
        <v>0.85</v>
      </c>
      <c r="W36" s="13" t="e">
        <f t="shared" si="0"/>
        <v>#DIV/0!</v>
      </c>
      <c r="X36" s="13" t="e">
        <f t="shared" si="1"/>
        <v>#DIV/0!</v>
      </c>
      <c r="Y36" s="13" t="e">
        <f t="shared" si="2"/>
        <v>#DIV/0!</v>
      </c>
      <c r="Z36" s="13" t="e">
        <f t="shared" si="3"/>
        <v>#DIV/0!</v>
      </c>
      <c r="AA36" s="13" t="e">
        <f t="shared" si="4"/>
        <v>#DIV/0!</v>
      </c>
      <c r="AB36" s="13" t="e">
        <f t="shared" si="5"/>
        <v>#DIV/0!</v>
      </c>
      <c r="AC36" s="13" t="e">
        <f t="shared" si="6"/>
        <v>#DIV/0!</v>
      </c>
      <c r="AD36" s="13" t="e">
        <f t="shared" si="7"/>
        <v>#DIV/0!</v>
      </c>
      <c r="AE36" s="13" t="e">
        <f t="shared" si="8"/>
        <v>#DIV/0!</v>
      </c>
      <c r="AF36" s="13" t="e">
        <f t="shared" si="9"/>
        <v>#DIV/0!</v>
      </c>
      <c r="AG36" s="13" t="e">
        <f t="shared" si="10"/>
        <v>#DIV/0!</v>
      </c>
      <c r="AH36" s="13" t="e">
        <f t="shared" si="11"/>
        <v>#DIV/0!</v>
      </c>
      <c r="AI36" s="13" t="e">
        <f t="shared" si="12"/>
        <v>#DIV/0!</v>
      </c>
      <c r="AJ36" s="13" t="e">
        <f t="shared" si="13"/>
        <v>#DIV/0!</v>
      </c>
      <c r="AK36" s="13" t="e">
        <f t="shared" si="14"/>
        <v>#DIV/0!</v>
      </c>
    </row>
    <row r="37" spans="2:37" ht="18" x14ac:dyDescent="0.45">
      <c r="B37" s="17">
        <v>63</v>
      </c>
      <c r="C37" s="17">
        <v>60</v>
      </c>
      <c r="D37" s="17">
        <v>59</v>
      </c>
      <c r="E37" s="17">
        <v>57</v>
      </c>
      <c r="F37" s="17">
        <v>55</v>
      </c>
      <c r="G37" s="17">
        <v>53</v>
      </c>
      <c r="H37" s="17">
        <v>52</v>
      </c>
      <c r="I37" s="19">
        <v>49</v>
      </c>
      <c r="J37" s="17">
        <v>48</v>
      </c>
      <c r="K37" s="19">
        <v>47</v>
      </c>
      <c r="L37" s="17">
        <v>45</v>
      </c>
      <c r="M37" s="17">
        <v>43</v>
      </c>
      <c r="N37" s="17">
        <v>40</v>
      </c>
      <c r="O37" s="17">
        <v>37</v>
      </c>
      <c r="P37" s="17">
        <v>32</v>
      </c>
      <c r="Q37" s="17">
        <v>0.84</v>
      </c>
      <c r="W37" s="13" t="e">
        <f t="shared" si="0"/>
        <v>#DIV/0!</v>
      </c>
      <c r="X37" s="13" t="e">
        <f t="shared" si="1"/>
        <v>#DIV/0!</v>
      </c>
      <c r="Y37" s="13" t="e">
        <f t="shared" si="2"/>
        <v>#DIV/0!</v>
      </c>
      <c r="Z37" s="13" t="e">
        <f t="shared" si="3"/>
        <v>#DIV/0!</v>
      </c>
      <c r="AA37" s="13" t="e">
        <f t="shared" si="4"/>
        <v>#DIV/0!</v>
      </c>
      <c r="AB37" s="13" t="e">
        <f t="shared" si="5"/>
        <v>#DIV/0!</v>
      </c>
      <c r="AC37" s="13" t="e">
        <f t="shared" si="6"/>
        <v>#DIV/0!</v>
      </c>
      <c r="AD37" s="13" t="e">
        <f t="shared" si="7"/>
        <v>#DIV/0!</v>
      </c>
      <c r="AE37" s="13" t="e">
        <f t="shared" si="8"/>
        <v>#DIV/0!</v>
      </c>
      <c r="AF37" s="13" t="e">
        <f t="shared" si="9"/>
        <v>#DIV/0!</v>
      </c>
      <c r="AG37" s="13" t="e">
        <f t="shared" si="10"/>
        <v>#DIV/0!</v>
      </c>
      <c r="AH37" s="13" t="e">
        <f t="shared" si="11"/>
        <v>#DIV/0!</v>
      </c>
      <c r="AI37" s="13" t="e">
        <f t="shared" si="12"/>
        <v>#DIV/0!</v>
      </c>
      <c r="AJ37" s="13" t="e">
        <f t="shared" si="13"/>
        <v>#DIV/0!</v>
      </c>
      <c r="AK37" s="13" t="e">
        <f t="shared" si="14"/>
        <v>#DIV/0!</v>
      </c>
    </row>
    <row r="38" spans="2:37" ht="18" x14ac:dyDescent="0.45">
      <c r="B38" s="18">
        <v>62</v>
      </c>
      <c r="C38" s="18">
        <v>59</v>
      </c>
      <c r="D38" s="18">
        <v>57</v>
      </c>
      <c r="E38" s="18">
        <v>56</v>
      </c>
      <c r="F38" s="18">
        <v>54</v>
      </c>
      <c r="G38" s="18">
        <v>52</v>
      </c>
      <c r="H38" s="18">
        <v>50</v>
      </c>
      <c r="I38" s="73">
        <v>48</v>
      </c>
      <c r="J38" s="18">
        <v>47</v>
      </c>
      <c r="K38" s="73">
        <v>45</v>
      </c>
      <c r="L38" s="18">
        <v>44</v>
      </c>
      <c r="M38" s="18">
        <v>42</v>
      </c>
      <c r="N38" s="18">
        <v>39</v>
      </c>
      <c r="O38" s="18">
        <v>36</v>
      </c>
      <c r="P38" s="18">
        <v>30</v>
      </c>
      <c r="Q38" s="18">
        <v>0.83</v>
      </c>
      <c r="W38" s="13" t="e">
        <f t="shared" si="0"/>
        <v>#DIV/0!</v>
      </c>
      <c r="X38" s="13" t="e">
        <f t="shared" si="1"/>
        <v>#DIV/0!</v>
      </c>
      <c r="Y38" s="13" t="e">
        <f t="shared" si="2"/>
        <v>#DIV/0!</v>
      </c>
      <c r="Z38" s="13" t="e">
        <f t="shared" si="3"/>
        <v>#DIV/0!</v>
      </c>
      <c r="AA38" s="13" t="e">
        <f t="shared" si="4"/>
        <v>#DIV/0!</v>
      </c>
      <c r="AB38" s="13" t="e">
        <f t="shared" si="5"/>
        <v>#DIV/0!</v>
      </c>
      <c r="AC38" s="13" t="e">
        <f t="shared" si="6"/>
        <v>#DIV/0!</v>
      </c>
      <c r="AD38" s="13" t="e">
        <f t="shared" si="7"/>
        <v>#DIV/0!</v>
      </c>
      <c r="AE38" s="13" t="e">
        <f t="shared" si="8"/>
        <v>#DIV/0!</v>
      </c>
      <c r="AF38" s="13" t="e">
        <f t="shared" si="9"/>
        <v>#DIV/0!</v>
      </c>
      <c r="AG38" s="13" t="e">
        <f t="shared" si="10"/>
        <v>#DIV/0!</v>
      </c>
      <c r="AH38" s="13" t="e">
        <f t="shared" si="11"/>
        <v>#DIV/0!</v>
      </c>
      <c r="AI38" s="13" t="e">
        <f t="shared" si="12"/>
        <v>#DIV/0!</v>
      </c>
      <c r="AJ38" s="13" t="e">
        <f t="shared" si="13"/>
        <v>#DIV/0!</v>
      </c>
      <c r="AK38" s="13" t="e">
        <f t="shared" si="14"/>
        <v>#DIV/0!</v>
      </c>
    </row>
    <row r="39" spans="2:37" ht="18" x14ac:dyDescent="0.45">
      <c r="B39" s="18">
        <v>61</v>
      </c>
      <c r="C39" s="18">
        <v>58</v>
      </c>
      <c r="D39" s="18">
        <v>56</v>
      </c>
      <c r="E39" s="18">
        <v>55</v>
      </c>
      <c r="F39" s="18">
        <v>53</v>
      </c>
      <c r="G39" s="18">
        <v>51</v>
      </c>
      <c r="H39" s="18">
        <v>49</v>
      </c>
      <c r="I39" s="73">
        <v>47</v>
      </c>
      <c r="J39" s="18">
        <v>46</v>
      </c>
      <c r="K39" s="73">
        <v>44</v>
      </c>
      <c r="L39" s="18">
        <v>43</v>
      </c>
      <c r="M39" s="18">
        <v>41</v>
      </c>
      <c r="N39" s="18">
        <v>38</v>
      </c>
      <c r="O39" s="18">
        <v>34</v>
      </c>
      <c r="P39" s="18">
        <v>28</v>
      </c>
      <c r="Q39" s="18">
        <v>0.82</v>
      </c>
      <c r="W39" s="13" t="e">
        <f t="shared" si="0"/>
        <v>#DIV/0!</v>
      </c>
      <c r="X39" s="13" t="e">
        <f t="shared" si="1"/>
        <v>#DIV/0!</v>
      </c>
      <c r="Y39" s="13" t="e">
        <f t="shared" si="2"/>
        <v>#DIV/0!</v>
      </c>
      <c r="Z39" s="13" t="e">
        <f t="shared" si="3"/>
        <v>#DIV/0!</v>
      </c>
      <c r="AA39" s="13" t="e">
        <f t="shared" si="4"/>
        <v>#DIV/0!</v>
      </c>
      <c r="AB39" s="13" t="e">
        <f t="shared" si="5"/>
        <v>#DIV/0!</v>
      </c>
      <c r="AC39" s="13" t="e">
        <f t="shared" si="6"/>
        <v>#DIV/0!</v>
      </c>
      <c r="AD39" s="13" t="e">
        <f t="shared" si="7"/>
        <v>#DIV/0!</v>
      </c>
      <c r="AE39" s="13" t="e">
        <f t="shared" si="8"/>
        <v>#DIV/0!</v>
      </c>
      <c r="AF39" s="13" t="e">
        <f t="shared" si="9"/>
        <v>#DIV/0!</v>
      </c>
      <c r="AG39" s="13" t="e">
        <f t="shared" si="10"/>
        <v>#DIV/0!</v>
      </c>
      <c r="AH39" s="13" t="e">
        <f t="shared" si="11"/>
        <v>#DIV/0!</v>
      </c>
      <c r="AI39" s="13" t="e">
        <f t="shared" si="12"/>
        <v>#DIV/0!</v>
      </c>
      <c r="AJ39" s="13" t="e">
        <f t="shared" si="13"/>
        <v>#DIV/0!</v>
      </c>
      <c r="AK39" s="13" t="e">
        <f t="shared" si="14"/>
        <v>#DIV/0!</v>
      </c>
    </row>
    <row r="40" spans="2:37" ht="18" x14ac:dyDescent="0.45">
      <c r="B40" s="18">
        <v>60</v>
      </c>
      <c r="C40" s="18">
        <v>57</v>
      </c>
      <c r="D40" s="18">
        <v>55</v>
      </c>
      <c r="E40" s="18">
        <v>53</v>
      </c>
      <c r="F40" s="18">
        <v>52</v>
      </c>
      <c r="G40" s="18">
        <v>50</v>
      </c>
      <c r="H40" s="18">
        <v>48</v>
      </c>
      <c r="I40" s="73">
        <v>46</v>
      </c>
      <c r="J40" s="18">
        <v>45</v>
      </c>
      <c r="K40" s="73">
        <v>43</v>
      </c>
      <c r="L40" s="18">
        <v>42</v>
      </c>
      <c r="M40" s="18">
        <v>39</v>
      </c>
      <c r="N40" s="18">
        <v>37</v>
      </c>
      <c r="O40" s="18">
        <v>33</v>
      </c>
      <c r="P40" s="18">
        <v>27</v>
      </c>
      <c r="Q40" s="18">
        <v>0.81</v>
      </c>
      <c r="W40" s="13" t="e">
        <f t="shared" si="0"/>
        <v>#DIV/0!</v>
      </c>
      <c r="X40" s="13" t="e">
        <f t="shared" si="1"/>
        <v>#DIV/0!</v>
      </c>
      <c r="Y40" s="13" t="e">
        <f t="shared" si="2"/>
        <v>#DIV/0!</v>
      </c>
      <c r="Z40" s="13" t="e">
        <f t="shared" si="3"/>
        <v>#DIV/0!</v>
      </c>
      <c r="AA40" s="13" t="e">
        <f t="shared" si="4"/>
        <v>#DIV/0!</v>
      </c>
      <c r="AB40" s="13" t="e">
        <f t="shared" si="5"/>
        <v>#DIV/0!</v>
      </c>
      <c r="AC40" s="13" t="e">
        <f t="shared" si="6"/>
        <v>#DIV/0!</v>
      </c>
      <c r="AD40" s="13" t="e">
        <f t="shared" si="7"/>
        <v>#DIV/0!</v>
      </c>
      <c r="AE40" s="13" t="e">
        <f t="shared" si="8"/>
        <v>#DIV/0!</v>
      </c>
      <c r="AF40" s="13" t="e">
        <f t="shared" si="9"/>
        <v>#DIV/0!</v>
      </c>
      <c r="AG40" s="13" t="e">
        <f t="shared" si="10"/>
        <v>#DIV/0!</v>
      </c>
      <c r="AH40" s="13" t="e">
        <f t="shared" si="11"/>
        <v>#DIV/0!</v>
      </c>
      <c r="AI40" s="13" t="e">
        <f t="shared" si="12"/>
        <v>#DIV/0!</v>
      </c>
      <c r="AJ40" s="13" t="e">
        <f t="shared" si="13"/>
        <v>#DIV/0!</v>
      </c>
      <c r="AK40" s="13" t="e">
        <f t="shared" si="14"/>
        <v>#DIV/0!</v>
      </c>
    </row>
    <row r="41" spans="2:37" ht="18" x14ac:dyDescent="0.45">
      <c r="B41" s="21">
        <v>59</v>
      </c>
      <c r="C41" s="21">
        <v>56</v>
      </c>
      <c r="D41" s="21">
        <v>54</v>
      </c>
      <c r="E41" s="21">
        <v>52</v>
      </c>
      <c r="F41" s="21">
        <v>51</v>
      </c>
      <c r="G41" s="21">
        <v>49</v>
      </c>
      <c r="H41" s="21">
        <v>47</v>
      </c>
      <c r="I41" s="71">
        <v>45</v>
      </c>
      <c r="J41" s="21">
        <v>43</v>
      </c>
      <c r="K41" s="71">
        <v>42</v>
      </c>
      <c r="L41" s="21">
        <v>40</v>
      </c>
      <c r="M41" s="21">
        <v>38</v>
      </c>
      <c r="N41" s="21">
        <v>36</v>
      </c>
      <c r="O41" s="21">
        <v>32</v>
      </c>
      <c r="P41" s="21">
        <v>25</v>
      </c>
      <c r="Q41" s="21">
        <v>0.8</v>
      </c>
      <c r="W41" s="13" t="e">
        <f t="shared" si="0"/>
        <v>#DIV/0!</v>
      </c>
      <c r="X41" s="13" t="e">
        <f t="shared" si="1"/>
        <v>#DIV/0!</v>
      </c>
      <c r="Y41" s="13" t="e">
        <f t="shared" si="2"/>
        <v>#DIV/0!</v>
      </c>
      <c r="Z41" s="13" t="e">
        <f t="shared" si="3"/>
        <v>#DIV/0!</v>
      </c>
      <c r="AA41" s="13" t="e">
        <f t="shared" si="4"/>
        <v>#DIV/0!</v>
      </c>
      <c r="AB41" s="13" t="e">
        <f t="shared" si="5"/>
        <v>#DIV/0!</v>
      </c>
      <c r="AC41" s="13" t="e">
        <f t="shared" si="6"/>
        <v>#DIV/0!</v>
      </c>
      <c r="AD41" s="13" t="e">
        <f t="shared" si="7"/>
        <v>#DIV/0!</v>
      </c>
      <c r="AE41" s="13" t="e">
        <f t="shared" si="8"/>
        <v>#DIV/0!</v>
      </c>
      <c r="AF41" s="13" t="e">
        <f t="shared" si="9"/>
        <v>#DIV/0!</v>
      </c>
      <c r="AG41" s="13" t="e">
        <f t="shared" si="10"/>
        <v>#DIV/0!</v>
      </c>
      <c r="AH41" s="13" t="e">
        <f t="shared" si="11"/>
        <v>#DIV/0!</v>
      </c>
      <c r="AI41" s="13" t="e">
        <f t="shared" si="12"/>
        <v>#DIV/0!</v>
      </c>
      <c r="AJ41" s="13" t="e">
        <f t="shared" si="13"/>
        <v>#DIV/0!</v>
      </c>
      <c r="AK41" s="13" t="e">
        <f t="shared" si="14"/>
        <v>#DIV/0!</v>
      </c>
    </row>
    <row r="42" spans="2:37" ht="18" x14ac:dyDescent="0.45">
      <c r="B42" s="17">
        <v>58</v>
      </c>
      <c r="C42" s="17">
        <v>55</v>
      </c>
      <c r="D42" s="17">
        <v>53</v>
      </c>
      <c r="E42" s="17">
        <v>51</v>
      </c>
      <c r="F42" s="17">
        <v>49</v>
      </c>
      <c r="G42" s="17">
        <v>47</v>
      </c>
      <c r="H42" s="17">
        <v>46</v>
      </c>
      <c r="I42" s="19">
        <v>43</v>
      </c>
      <c r="J42" s="17">
        <v>42</v>
      </c>
      <c r="K42" s="19">
        <v>41</v>
      </c>
      <c r="L42" s="17">
        <v>39</v>
      </c>
      <c r="M42" s="17">
        <v>37</v>
      </c>
      <c r="N42" s="17">
        <v>34</v>
      </c>
      <c r="O42" s="17">
        <v>31</v>
      </c>
      <c r="P42" s="17">
        <v>24</v>
      </c>
      <c r="Q42" s="17">
        <v>0.79</v>
      </c>
      <c r="W42" s="13" t="e">
        <f t="shared" si="0"/>
        <v>#DIV/0!</v>
      </c>
      <c r="X42" s="13" t="e">
        <f t="shared" si="1"/>
        <v>#DIV/0!</v>
      </c>
      <c r="Y42" s="13" t="e">
        <f t="shared" si="2"/>
        <v>#DIV/0!</v>
      </c>
      <c r="Z42" s="13" t="e">
        <f t="shared" si="3"/>
        <v>#DIV/0!</v>
      </c>
      <c r="AA42" s="13" t="e">
        <f t="shared" si="4"/>
        <v>#DIV/0!</v>
      </c>
      <c r="AB42" s="13" t="e">
        <f t="shared" si="5"/>
        <v>#DIV/0!</v>
      </c>
      <c r="AC42" s="13" t="e">
        <f t="shared" si="6"/>
        <v>#DIV/0!</v>
      </c>
      <c r="AD42" s="13" t="e">
        <f t="shared" si="7"/>
        <v>#DIV/0!</v>
      </c>
      <c r="AE42" s="13" t="e">
        <f t="shared" si="8"/>
        <v>#DIV/0!</v>
      </c>
      <c r="AF42" s="13" t="e">
        <f t="shared" si="9"/>
        <v>#DIV/0!</v>
      </c>
      <c r="AG42" s="13" t="e">
        <f t="shared" si="10"/>
        <v>#DIV/0!</v>
      </c>
      <c r="AH42" s="13" t="e">
        <f t="shared" si="11"/>
        <v>#DIV/0!</v>
      </c>
      <c r="AI42" s="13" t="e">
        <f t="shared" si="12"/>
        <v>#DIV/0!</v>
      </c>
      <c r="AJ42" s="13" t="e">
        <f t="shared" si="13"/>
        <v>#DIV/0!</v>
      </c>
      <c r="AK42" s="13" t="e">
        <f t="shared" si="14"/>
        <v>#DIV/0!</v>
      </c>
    </row>
    <row r="43" spans="2:37" ht="18" x14ac:dyDescent="0.45">
      <c r="B43" s="18">
        <v>57</v>
      </c>
      <c r="C43" s="18">
        <v>54</v>
      </c>
      <c r="D43" s="18">
        <v>51</v>
      </c>
      <c r="E43" s="18">
        <v>50</v>
      </c>
      <c r="F43" s="18">
        <v>48</v>
      </c>
      <c r="G43" s="18">
        <v>46</v>
      </c>
      <c r="H43" s="18">
        <v>44</v>
      </c>
      <c r="I43" s="73">
        <v>42</v>
      </c>
      <c r="J43" s="18">
        <v>41</v>
      </c>
      <c r="K43" s="73">
        <v>39</v>
      </c>
      <c r="L43" s="18">
        <v>38</v>
      </c>
      <c r="M43" s="18">
        <v>36</v>
      </c>
      <c r="N43" s="18">
        <v>33</v>
      </c>
      <c r="O43" s="18">
        <v>30</v>
      </c>
      <c r="P43" s="18">
        <v>23</v>
      </c>
      <c r="Q43" s="18">
        <v>0.78</v>
      </c>
      <c r="W43" s="13" t="e">
        <f t="shared" si="0"/>
        <v>#DIV/0!</v>
      </c>
      <c r="X43" s="13" t="e">
        <f t="shared" si="1"/>
        <v>#DIV/0!</v>
      </c>
      <c r="Y43" s="13" t="e">
        <f t="shared" si="2"/>
        <v>#DIV/0!</v>
      </c>
      <c r="Z43" s="13" t="e">
        <f t="shared" si="3"/>
        <v>#DIV/0!</v>
      </c>
      <c r="AA43" s="13" t="e">
        <f t="shared" si="4"/>
        <v>#DIV/0!</v>
      </c>
      <c r="AB43" s="13" t="e">
        <f t="shared" si="5"/>
        <v>#DIV/0!</v>
      </c>
      <c r="AC43" s="13" t="e">
        <f t="shared" si="6"/>
        <v>#DIV/0!</v>
      </c>
      <c r="AD43" s="13" t="e">
        <f t="shared" si="7"/>
        <v>#DIV/0!</v>
      </c>
      <c r="AE43" s="13" t="e">
        <f t="shared" si="8"/>
        <v>#DIV/0!</v>
      </c>
      <c r="AF43" s="13" t="e">
        <f t="shared" si="9"/>
        <v>#DIV/0!</v>
      </c>
      <c r="AG43" s="13" t="e">
        <f t="shared" si="10"/>
        <v>#DIV/0!</v>
      </c>
      <c r="AH43" s="13" t="e">
        <f t="shared" si="11"/>
        <v>#DIV/0!</v>
      </c>
      <c r="AI43" s="13" t="e">
        <f t="shared" si="12"/>
        <v>#DIV/0!</v>
      </c>
      <c r="AJ43" s="13" t="e">
        <f t="shared" si="13"/>
        <v>#DIV/0!</v>
      </c>
      <c r="AK43" s="13" t="e">
        <f t="shared" si="14"/>
        <v>#DIV/0!</v>
      </c>
    </row>
    <row r="44" spans="2:37" ht="18" x14ac:dyDescent="0.45">
      <c r="B44" s="18">
        <v>56</v>
      </c>
      <c r="C44" s="18">
        <v>53</v>
      </c>
      <c r="D44" s="18">
        <v>50</v>
      </c>
      <c r="E44" s="18">
        <v>49</v>
      </c>
      <c r="F44" s="18">
        <v>47</v>
      </c>
      <c r="G44" s="18">
        <v>45</v>
      </c>
      <c r="H44" s="18">
        <v>43</v>
      </c>
      <c r="I44" s="73">
        <v>41</v>
      </c>
      <c r="J44" s="18">
        <v>40</v>
      </c>
      <c r="K44" s="73">
        <v>38</v>
      </c>
      <c r="L44" s="18">
        <v>37</v>
      </c>
      <c r="M44" s="18">
        <v>35</v>
      </c>
      <c r="N44" s="18">
        <v>32</v>
      </c>
      <c r="O44" s="18">
        <v>28</v>
      </c>
      <c r="P44" s="18">
        <v>22</v>
      </c>
      <c r="Q44" s="18">
        <v>0.77</v>
      </c>
      <c r="W44" s="13" t="e">
        <f t="shared" si="0"/>
        <v>#DIV/0!</v>
      </c>
      <c r="X44" s="13" t="e">
        <f t="shared" si="1"/>
        <v>#DIV/0!</v>
      </c>
      <c r="Y44" s="13" t="e">
        <f t="shared" si="2"/>
        <v>#DIV/0!</v>
      </c>
      <c r="Z44" s="13" t="e">
        <f t="shared" si="3"/>
        <v>#DIV/0!</v>
      </c>
      <c r="AA44" s="13" t="e">
        <f t="shared" si="4"/>
        <v>#DIV/0!</v>
      </c>
      <c r="AB44" s="13" t="e">
        <f t="shared" si="5"/>
        <v>#DIV/0!</v>
      </c>
      <c r="AC44" s="13" t="e">
        <f t="shared" si="6"/>
        <v>#DIV/0!</v>
      </c>
      <c r="AD44" s="13" t="e">
        <f t="shared" si="7"/>
        <v>#DIV/0!</v>
      </c>
      <c r="AE44" s="13" t="e">
        <f t="shared" si="8"/>
        <v>#DIV/0!</v>
      </c>
      <c r="AF44" s="13" t="e">
        <f t="shared" si="9"/>
        <v>#DIV/0!</v>
      </c>
      <c r="AG44" s="13" t="e">
        <f t="shared" si="10"/>
        <v>#DIV/0!</v>
      </c>
      <c r="AH44" s="13" t="e">
        <f t="shared" si="11"/>
        <v>#DIV/0!</v>
      </c>
      <c r="AI44" s="13" t="e">
        <f t="shared" si="12"/>
        <v>#DIV/0!</v>
      </c>
      <c r="AJ44" s="13" t="e">
        <f t="shared" si="13"/>
        <v>#DIV/0!</v>
      </c>
      <c r="AK44" s="13" t="e">
        <f t="shared" si="14"/>
        <v>#DIV/0!</v>
      </c>
    </row>
    <row r="45" spans="2:37" ht="18" x14ac:dyDescent="0.45">
      <c r="B45" s="18">
        <v>55</v>
      </c>
      <c r="C45" s="18">
        <v>52</v>
      </c>
      <c r="D45" s="18">
        <v>49</v>
      </c>
      <c r="E45" s="18">
        <v>47</v>
      </c>
      <c r="F45" s="18">
        <v>46</v>
      </c>
      <c r="G45" s="18">
        <v>44</v>
      </c>
      <c r="H45" s="18">
        <v>42</v>
      </c>
      <c r="I45" s="73">
        <v>40</v>
      </c>
      <c r="J45" s="18">
        <v>39</v>
      </c>
      <c r="K45" s="73">
        <v>37</v>
      </c>
      <c r="L45" s="18">
        <v>36</v>
      </c>
      <c r="M45" s="18">
        <v>33</v>
      </c>
      <c r="N45" s="18">
        <v>31</v>
      </c>
      <c r="O45" s="18">
        <v>27</v>
      </c>
      <c r="P45" s="18">
        <v>21</v>
      </c>
      <c r="Q45" s="18">
        <v>0.76</v>
      </c>
      <c r="W45" s="13" t="e">
        <f t="shared" si="0"/>
        <v>#DIV/0!</v>
      </c>
      <c r="X45" s="13" t="e">
        <f t="shared" si="1"/>
        <v>#DIV/0!</v>
      </c>
      <c r="Y45" s="13" t="e">
        <f t="shared" si="2"/>
        <v>#DIV/0!</v>
      </c>
      <c r="Z45" s="13" t="e">
        <f t="shared" si="3"/>
        <v>#DIV/0!</v>
      </c>
      <c r="AA45" s="13" t="e">
        <f t="shared" si="4"/>
        <v>#DIV/0!</v>
      </c>
      <c r="AB45" s="13" t="e">
        <f t="shared" si="5"/>
        <v>#DIV/0!</v>
      </c>
      <c r="AC45" s="13" t="e">
        <f t="shared" si="6"/>
        <v>#DIV/0!</v>
      </c>
      <c r="AD45" s="13" t="e">
        <f t="shared" si="7"/>
        <v>#DIV/0!</v>
      </c>
      <c r="AE45" s="13" t="e">
        <f t="shared" si="8"/>
        <v>#DIV/0!</v>
      </c>
      <c r="AF45" s="13" t="e">
        <f t="shared" si="9"/>
        <v>#DIV/0!</v>
      </c>
      <c r="AG45" s="13" t="e">
        <f t="shared" si="10"/>
        <v>#DIV/0!</v>
      </c>
      <c r="AH45" s="13" t="e">
        <f t="shared" si="11"/>
        <v>#DIV/0!</v>
      </c>
      <c r="AI45" s="13" t="e">
        <f t="shared" si="12"/>
        <v>#DIV/0!</v>
      </c>
      <c r="AJ45" s="13" t="e">
        <f t="shared" si="13"/>
        <v>#DIV/0!</v>
      </c>
      <c r="AK45" s="13" t="e">
        <f t="shared" si="14"/>
        <v>#DIV/0!</v>
      </c>
    </row>
    <row r="46" spans="2:37" ht="18" x14ac:dyDescent="0.45">
      <c r="B46" s="21">
        <v>54</v>
      </c>
      <c r="C46" s="21">
        <v>51</v>
      </c>
      <c r="D46" s="21">
        <v>48</v>
      </c>
      <c r="E46" s="21">
        <v>46</v>
      </c>
      <c r="F46" s="21">
        <v>45</v>
      </c>
      <c r="G46" s="21">
        <v>43</v>
      </c>
      <c r="H46" s="21">
        <v>41</v>
      </c>
      <c r="I46" s="71">
        <v>39</v>
      </c>
      <c r="J46" s="21">
        <v>37</v>
      </c>
      <c r="K46" s="71">
        <v>36</v>
      </c>
      <c r="L46" s="21">
        <v>34</v>
      </c>
      <c r="M46" s="21">
        <v>32</v>
      </c>
      <c r="N46" s="21">
        <v>30</v>
      </c>
      <c r="O46" s="21">
        <v>26</v>
      </c>
      <c r="P46" s="21">
        <v>20</v>
      </c>
      <c r="Q46" s="21">
        <v>0.75</v>
      </c>
      <c r="W46" s="13" t="e">
        <f t="shared" si="0"/>
        <v>#DIV/0!</v>
      </c>
      <c r="X46" s="13" t="e">
        <f t="shared" si="1"/>
        <v>#DIV/0!</v>
      </c>
      <c r="Y46" s="13" t="e">
        <f t="shared" si="2"/>
        <v>#DIV/0!</v>
      </c>
      <c r="Z46" s="13" t="e">
        <f t="shared" si="3"/>
        <v>#DIV/0!</v>
      </c>
      <c r="AA46" s="13" t="e">
        <f t="shared" si="4"/>
        <v>#DIV/0!</v>
      </c>
      <c r="AB46" s="13" t="e">
        <f t="shared" si="5"/>
        <v>#DIV/0!</v>
      </c>
      <c r="AC46" s="13" t="e">
        <f t="shared" si="6"/>
        <v>#DIV/0!</v>
      </c>
      <c r="AD46" s="13" t="e">
        <f t="shared" si="7"/>
        <v>#DIV/0!</v>
      </c>
      <c r="AE46" s="13" t="e">
        <f t="shared" si="8"/>
        <v>#DIV/0!</v>
      </c>
      <c r="AF46" s="13" t="e">
        <f t="shared" si="9"/>
        <v>#DIV/0!</v>
      </c>
      <c r="AG46" s="13" t="e">
        <f t="shared" si="10"/>
        <v>#DIV/0!</v>
      </c>
      <c r="AH46" s="13" t="e">
        <f t="shared" si="11"/>
        <v>#DIV/0!</v>
      </c>
      <c r="AI46" s="13" t="e">
        <f t="shared" si="12"/>
        <v>#DIV/0!</v>
      </c>
      <c r="AJ46" s="13" t="e">
        <f t="shared" si="13"/>
        <v>#DIV/0!</v>
      </c>
      <c r="AK46" s="13" t="e">
        <f t="shared" si="14"/>
        <v>#DIV/0!</v>
      </c>
    </row>
    <row r="47" spans="2:37" ht="18" x14ac:dyDescent="0.45">
      <c r="B47" s="17">
        <v>53</v>
      </c>
      <c r="C47" s="17">
        <v>50</v>
      </c>
      <c r="D47" s="17">
        <v>47</v>
      </c>
      <c r="E47" s="17">
        <v>45</v>
      </c>
      <c r="F47" s="17">
        <v>44</v>
      </c>
      <c r="G47" s="17">
        <v>42</v>
      </c>
      <c r="H47" s="17">
        <v>40</v>
      </c>
      <c r="I47" s="19">
        <v>38</v>
      </c>
      <c r="J47" s="17">
        <v>36</v>
      </c>
      <c r="K47" s="19">
        <v>35</v>
      </c>
      <c r="L47" s="17">
        <v>33</v>
      </c>
      <c r="M47" s="17">
        <v>31</v>
      </c>
      <c r="N47" s="17">
        <v>29</v>
      </c>
      <c r="O47" s="17">
        <v>25</v>
      </c>
      <c r="P47" s="74">
        <v>19</v>
      </c>
      <c r="Q47" s="17">
        <v>0.74</v>
      </c>
      <c r="W47" s="13" t="e">
        <f t="shared" ref="W47:W56" si="15">IF(AND($V$5=$B$4,$V$4&gt;=B47,$V$4&lt;B46),Q47,0)</f>
        <v>#DIV/0!</v>
      </c>
      <c r="X47" s="13" t="e">
        <f t="shared" ref="X47:X56" si="16">IF(AND($V$5=$C$4,$V$4&gt;=C47,$V$4&lt;C46),Q47,0)</f>
        <v>#DIV/0!</v>
      </c>
      <c r="Y47" s="13" t="e">
        <f t="shared" ref="Y47:Y56" si="17">IF(AND($V$5=$D$4,$V$4&gt;=D47,$V$4&lt;D46),Q47,0)</f>
        <v>#DIV/0!</v>
      </c>
      <c r="Z47" s="13" t="e">
        <f t="shared" ref="Z47:Z56" si="18">IF(AND($V$5=$E$4,$V$4&gt;=E47,$V$4&lt;E46),Q47,0)</f>
        <v>#DIV/0!</v>
      </c>
      <c r="AA47" s="13" t="e">
        <f t="shared" ref="AA47:AA56" si="19">IF(AND($V$5=$F$4,$V$4&gt;=F47,$V$4&lt;F46),Q47,0)</f>
        <v>#DIV/0!</v>
      </c>
      <c r="AB47" s="13" t="e">
        <f t="shared" ref="AB47:AB56" si="20">IF(AND($V$5=$G$4,$V$4&gt;=G47,$V$4&lt;G46),Q47,0)</f>
        <v>#DIV/0!</v>
      </c>
      <c r="AC47" s="13" t="e">
        <f t="shared" ref="AC47:AC56" si="21">IF(AND($V$5=$H$4,$V$4&gt;=H47,$V$4&lt;H46),Q47,0)</f>
        <v>#DIV/0!</v>
      </c>
      <c r="AD47" s="13" t="e">
        <f t="shared" ref="AD47:AD56" si="22">IF(AND($V$5=$I$4,$V$4&gt;=I47,$V$4&lt;I46),Q47,0)</f>
        <v>#DIV/0!</v>
      </c>
      <c r="AE47" s="13" t="e">
        <f t="shared" ref="AE47:AE56" si="23">IF(AND($V$5=$J$4,$V$4&gt;=J47,$V$4&lt;J46),Q47,0)</f>
        <v>#DIV/0!</v>
      </c>
      <c r="AF47" s="13" t="e">
        <f t="shared" ref="AF47:AF56" si="24">IF(AND($V$5=$K$4,$V$4&gt;=K47,$V$4&lt;K46),Q47,0)</f>
        <v>#DIV/0!</v>
      </c>
      <c r="AG47" s="13" t="e">
        <f t="shared" ref="AG47:AG56" si="25">IF(AND($V$5=$L$4,$V$4&gt;=L47,$V$4&lt;L46),Q47,0)</f>
        <v>#DIV/0!</v>
      </c>
      <c r="AH47" s="13" t="e">
        <f t="shared" ref="AH47:AH56" si="26">IF(AND($V$5=$M$4,$V$4&gt;=M47,$V$4&lt;M46),Q47,0)</f>
        <v>#DIV/0!</v>
      </c>
      <c r="AI47" s="13" t="e">
        <f t="shared" ref="AI47:AI56" si="27">IF(AND($V$5=$N$4,$V$4&gt;=N47,$V$4&lt;N46),Q47,0)</f>
        <v>#DIV/0!</v>
      </c>
      <c r="AJ47" s="13" t="e">
        <f t="shared" ref="AJ47:AJ56" si="28">IF(AND($V$5=$O$4,$V$4&gt;=O47,$V$4&lt;O46),Q47,0)</f>
        <v>#DIV/0!</v>
      </c>
      <c r="AK47" s="13" t="e">
        <f t="shared" ref="AK47:AK56" si="29">IF(AND($V$5=$P$4,$V$4&gt;=P47,$V$4&lt;P46),Q47,0)</f>
        <v>#DIV/0!</v>
      </c>
    </row>
    <row r="48" spans="2:37" ht="18" x14ac:dyDescent="0.45">
      <c r="B48" s="18">
        <v>52</v>
      </c>
      <c r="C48" s="18">
        <v>49</v>
      </c>
      <c r="D48" s="18">
        <v>46</v>
      </c>
      <c r="E48" s="18">
        <v>44</v>
      </c>
      <c r="F48" s="18">
        <v>43</v>
      </c>
      <c r="G48" s="18">
        <v>41</v>
      </c>
      <c r="H48" s="18">
        <v>39</v>
      </c>
      <c r="I48" s="73">
        <v>37</v>
      </c>
      <c r="J48" s="18">
        <v>35</v>
      </c>
      <c r="K48" s="73">
        <v>34</v>
      </c>
      <c r="L48" s="18">
        <v>32</v>
      </c>
      <c r="M48" s="18">
        <v>30</v>
      </c>
      <c r="N48" s="18">
        <v>28</v>
      </c>
      <c r="O48" s="18">
        <v>24</v>
      </c>
      <c r="P48" s="75">
        <v>18</v>
      </c>
      <c r="Q48" s="18">
        <v>0.73</v>
      </c>
      <c r="W48" s="13" t="e">
        <f t="shared" si="15"/>
        <v>#DIV/0!</v>
      </c>
      <c r="X48" s="13" t="e">
        <f t="shared" si="16"/>
        <v>#DIV/0!</v>
      </c>
      <c r="Y48" s="13" t="e">
        <f t="shared" si="17"/>
        <v>#DIV/0!</v>
      </c>
      <c r="Z48" s="13" t="e">
        <f t="shared" si="18"/>
        <v>#DIV/0!</v>
      </c>
      <c r="AA48" s="13" t="e">
        <f t="shared" si="19"/>
        <v>#DIV/0!</v>
      </c>
      <c r="AB48" s="13" t="e">
        <f t="shared" si="20"/>
        <v>#DIV/0!</v>
      </c>
      <c r="AC48" s="13" t="e">
        <f t="shared" si="21"/>
        <v>#DIV/0!</v>
      </c>
      <c r="AD48" s="13" t="e">
        <f t="shared" si="22"/>
        <v>#DIV/0!</v>
      </c>
      <c r="AE48" s="13" t="e">
        <f t="shared" si="23"/>
        <v>#DIV/0!</v>
      </c>
      <c r="AF48" s="13" t="e">
        <f t="shared" si="24"/>
        <v>#DIV/0!</v>
      </c>
      <c r="AG48" s="13" t="e">
        <f t="shared" si="25"/>
        <v>#DIV/0!</v>
      </c>
      <c r="AH48" s="13" t="e">
        <f t="shared" si="26"/>
        <v>#DIV/0!</v>
      </c>
      <c r="AI48" s="13" t="e">
        <f t="shared" si="27"/>
        <v>#DIV/0!</v>
      </c>
      <c r="AJ48" s="13" t="e">
        <f t="shared" si="28"/>
        <v>#DIV/0!</v>
      </c>
      <c r="AK48" s="13" t="e">
        <f t="shared" si="29"/>
        <v>#DIV/0!</v>
      </c>
    </row>
    <row r="49" spans="2:37" ht="18" x14ac:dyDescent="0.45">
      <c r="B49" s="18">
        <v>51</v>
      </c>
      <c r="C49" s="18">
        <v>48</v>
      </c>
      <c r="D49" s="18">
        <v>45</v>
      </c>
      <c r="E49" s="18">
        <v>43</v>
      </c>
      <c r="F49" s="18">
        <v>42</v>
      </c>
      <c r="G49" s="18">
        <v>40</v>
      </c>
      <c r="H49" s="18">
        <v>38</v>
      </c>
      <c r="I49" s="73">
        <v>36</v>
      </c>
      <c r="J49" s="18">
        <v>34</v>
      </c>
      <c r="K49" s="73">
        <v>33</v>
      </c>
      <c r="L49" s="18">
        <v>31</v>
      </c>
      <c r="M49" s="18">
        <v>29</v>
      </c>
      <c r="N49" s="18">
        <v>27</v>
      </c>
      <c r="O49" s="18">
        <v>23</v>
      </c>
      <c r="P49" s="75">
        <v>17</v>
      </c>
      <c r="Q49" s="18">
        <v>0.72</v>
      </c>
      <c r="W49" s="13" t="e">
        <f t="shared" si="15"/>
        <v>#DIV/0!</v>
      </c>
      <c r="X49" s="13" t="e">
        <f t="shared" si="16"/>
        <v>#DIV/0!</v>
      </c>
      <c r="Y49" s="13" t="e">
        <f t="shared" si="17"/>
        <v>#DIV/0!</v>
      </c>
      <c r="Z49" s="13" t="e">
        <f t="shared" si="18"/>
        <v>#DIV/0!</v>
      </c>
      <c r="AA49" s="13" t="e">
        <f t="shared" si="19"/>
        <v>#DIV/0!</v>
      </c>
      <c r="AB49" s="13" t="e">
        <f t="shared" si="20"/>
        <v>#DIV/0!</v>
      </c>
      <c r="AC49" s="13" t="e">
        <f t="shared" si="21"/>
        <v>#DIV/0!</v>
      </c>
      <c r="AD49" s="13" t="e">
        <f t="shared" si="22"/>
        <v>#DIV/0!</v>
      </c>
      <c r="AE49" s="13" t="e">
        <f t="shared" si="23"/>
        <v>#DIV/0!</v>
      </c>
      <c r="AF49" s="13" t="e">
        <f t="shared" si="24"/>
        <v>#DIV/0!</v>
      </c>
      <c r="AG49" s="13" t="e">
        <f t="shared" si="25"/>
        <v>#DIV/0!</v>
      </c>
      <c r="AH49" s="13" t="e">
        <f t="shared" si="26"/>
        <v>#DIV/0!</v>
      </c>
      <c r="AI49" s="13" t="e">
        <f t="shared" si="27"/>
        <v>#DIV/0!</v>
      </c>
      <c r="AJ49" s="13" t="e">
        <f t="shared" si="28"/>
        <v>#DIV/0!</v>
      </c>
      <c r="AK49" s="13" t="e">
        <f t="shared" si="29"/>
        <v>#DIV/0!</v>
      </c>
    </row>
    <row r="50" spans="2:37" ht="18" x14ac:dyDescent="0.45">
      <c r="B50" s="18">
        <v>50</v>
      </c>
      <c r="C50" s="18">
        <v>47</v>
      </c>
      <c r="D50" s="18">
        <v>44</v>
      </c>
      <c r="E50" s="18">
        <v>42</v>
      </c>
      <c r="F50" s="18">
        <v>41</v>
      </c>
      <c r="G50" s="18">
        <v>39</v>
      </c>
      <c r="H50" s="18">
        <v>37</v>
      </c>
      <c r="I50" s="73">
        <v>35</v>
      </c>
      <c r="J50" s="18">
        <v>33</v>
      </c>
      <c r="K50" s="73">
        <v>32</v>
      </c>
      <c r="L50" s="18">
        <v>30</v>
      </c>
      <c r="M50" s="18">
        <v>28</v>
      </c>
      <c r="N50" s="18">
        <v>26</v>
      </c>
      <c r="O50" s="18">
        <v>22</v>
      </c>
      <c r="P50" s="75">
        <v>16</v>
      </c>
      <c r="Q50" s="18">
        <v>0.71</v>
      </c>
      <c r="W50" s="13" t="e">
        <f t="shared" si="15"/>
        <v>#DIV/0!</v>
      </c>
      <c r="X50" s="13" t="e">
        <f t="shared" si="16"/>
        <v>#DIV/0!</v>
      </c>
      <c r="Y50" s="13" t="e">
        <f t="shared" si="17"/>
        <v>#DIV/0!</v>
      </c>
      <c r="Z50" s="13" t="e">
        <f t="shared" si="18"/>
        <v>#DIV/0!</v>
      </c>
      <c r="AA50" s="13" t="e">
        <f t="shared" si="19"/>
        <v>#DIV/0!</v>
      </c>
      <c r="AB50" s="13" t="e">
        <f t="shared" si="20"/>
        <v>#DIV/0!</v>
      </c>
      <c r="AC50" s="13" t="e">
        <f t="shared" si="21"/>
        <v>#DIV/0!</v>
      </c>
      <c r="AD50" s="13" t="e">
        <f t="shared" si="22"/>
        <v>#DIV/0!</v>
      </c>
      <c r="AE50" s="13" t="e">
        <f t="shared" si="23"/>
        <v>#DIV/0!</v>
      </c>
      <c r="AF50" s="13" t="e">
        <f t="shared" si="24"/>
        <v>#DIV/0!</v>
      </c>
      <c r="AG50" s="13" t="e">
        <f t="shared" si="25"/>
        <v>#DIV/0!</v>
      </c>
      <c r="AH50" s="13" t="e">
        <f t="shared" si="26"/>
        <v>#DIV/0!</v>
      </c>
      <c r="AI50" s="13" t="e">
        <f t="shared" si="27"/>
        <v>#DIV/0!</v>
      </c>
      <c r="AJ50" s="13" t="e">
        <f t="shared" si="28"/>
        <v>#DIV/0!</v>
      </c>
      <c r="AK50" s="13" t="e">
        <f t="shared" si="29"/>
        <v>#DIV/0!</v>
      </c>
    </row>
    <row r="51" spans="2:37" ht="18" x14ac:dyDescent="0.45">
      <c r="B51" s="21">
        <v>49</v>
      </c>
      <c r="C51" s="21">
        <v>46</v>
      </c>
      <c r="D51" s="21">
        <v>43</v>
      </c>
      <c r="E51" s="21">
        <v>41</v>
      </c>
      <c r="F51" s="21">
        <v>40</v>
      </c>
      <c r="G51" s="21">
        <v>38</v>
      </c>
      <c r="H51" s="21">
        <v>36</v>
      </c>
      <c r="I51" s="71">
        <v>34</v>
      </c>
      <c r="J51" s="21">
        <v>32</v>
      </c>
      <c r="K51" s="71">
        <v>31</v>
      </c>
      <c r="L51" s="21">
        <v>29</v>
      </c>
      <c r="M51" s="21">
        <v>27</v>
      </c>
      <c r="N51" s="21">
        <v>25</v>
      </c>
      <c r="O51" s="21">
        <v>21</v>
      </c>
      <c r="P51" s="70">
        <v>15</v>
      </c>
      <c r="Q51" s="21">
        <v>0.7</v>
      </c>
      <c r="W51" s="13" t="e">
        <f t="shared" si="15"/>
        <v>#DIV/0!</v>
      </c>
      <c r="X51" s="13" t="e">
        <f t="shared" si="16"/>
        <v>#DIV/0!</v>
      </c>
      <c r="Y51" s="13" t="e">
        <f t="shared" si="17"/>
        <v>#DIV/0!</v>
      </c>
      <c r="Z51" s="13" t="e">
        <f t="shared" si="18"/>
        <v>#DIV/0!</v>
      </c>
      <c r="AA51" s="13" t="e">
        <f t="shared" si="19"/>
        <v>#DIV/0!</v>
      </c>
      <c r="AB51" s="13" t="e">
        <f t="shared" si="20"/>
        <v>#DIV/0!</v>
      </c>
      <c r="AC51" s="13" t="e">
        <f t="shared" si="21"/>
        <v>#DIV/0!</v>
      </c>
      <c r="AD51" s="13" t="e">
        <f t="shared" si="22"/>
        <v>#DIV/0!</v>
      </c>
      <c r="AE51" s="13" t="e">
        <f t="shared" si="23"/>
        <v>#DIV/0!</v>
      </c>
      <c r="AF51" s="13" t="e">
        <f t="shared" si="24"/>
        <v>#DIV/0!</v>
      </c>
      <c r="AG51" s="13" t="e">
        <f t="shared" si="25"/>
        <v>#DIV/0!</v>
      </c>
      <c r="AH51" s="13" t="e">
        <f t="shared" si="26"/>
        <v>#DIV/0!</v>
      </c>
      <c r="AI51" s="13" t="e">
        <f t="shared" si="27"/>
        <v>#DIV/0!</v>
      </c>
      <c r="AJ51" s="13" t="e">
        <f t="shared" si="28"/>
        <v>#DIV/0!</v>
      </c>
      <c r="AK51" s="13" t="e">
        <f t="shared" si="29"/>
        <v>#DIV/0!</v>
      </c>
    </row>
    <row r="52" spans="2:37" ht="18" x14ac:dyDescent="0.45">
      <c r="B52" s="17">
        <v>48</v>
      </c>
      <c r="C52" s="17">
        <v>45</v>
      </c>
      <c r="D52" s="17">
        <v>42</v>
      </c>
      <c r="E52" s="17">
        <v>40</v>
      </c>
      <c r="F52" s="17">
        <v>39</v>
      </c>
      <c r="G52" s="17">
        <v>37</v>
      </c>
      <c r="H52" s="17">
        <v>35</v>
      </c>
      <c r="I52" s="19">
        <v>33</v>
      </c>
      <c r="J52" s="17">
        <v>31</v>
      </c>
      <c r="K52" s="19">
        <v>30</v>
      </c>
      <c r="L52" s="17">
        <v>28</v>
      </c>
      <c r="M52" s="17">
        <v>26</v>
      </c>
      <c r="N52" s="17">
        <v>24</v>
      </c>
      <c r="O52" s="17">
        <v>20</v>
      </c>
      <c r="P52" s="74">
        <v>14</v>
      </c>
      <c r="Q52" s="17">
        <v>0.69</v>
      </c>
      <c r="W52" s="13" t="e">
        <f t="shared" si="15"/>
        <v>#DIV/0!</v>
      </c>
      <c r="X52" s="13" t="e">
        <f t="shared" si="16"/>
        <v>#DIV/0!</v>
      </c>
      <c r="Y52" s="13" t="e">
        <f t="shared" si="17"/>
        <v>#DIV/0!</v>
      </c>
      <c r="Z52" s="13" t="e">
        <f t="shared" si="18"/>
        <v>#DIV/0!</v>
      </c>
      <c r="AA52" s="13" t="e">
        <f t="shared" si="19"/>
        <v>#DIV/0!</v>
      </c>
      <c r="AB52" s="13" t="e">
        <f t="shared" si="20"/>
        <v>#DIV/0!</v>
      </c>
      <c r="AC52" s="13" t="e">
        <f t="shared" si="21"/>
        <v>#DIV/0!</v>
      </c>
      <c r="AD52" s="13" t="e">
        <f t="shared" si="22"/>
        <v>#DIV/0!</v>
      </c>
      <c r="AE52" s="13" t="e">
        <f t="shared" si="23"/>
        <v>#DIV/0!</v>
      </c>
      <c r="AF52" s="13" t="e">
        <f t="shared" si="24"/>
        <v>#DIV/0!</v>
      </c>
      <c r="AG52" s="13" t="e">
        <f t="shared" si="25"/>
        <v>#DIV/0!</v>
      </c>
      <c r="AH52" s="13" t="e">
        <f t="shared" si="26"/>
        <v>#DIV/0!</v>
      </c>
      <c r="AI52" s="13" t="e">
        <f t="shared" si="27"/>
        <v>#DIV/0!</v>
      </c>
      <c r="AJ52" s="13" t="e">
        <f t="shared" si="28"/>
        <v>#DIV/0!</v>
      </c>
      <c r="AK52" s="13" t="e">
        <f t="shared" si="29"/>
        <v>#DIV/0!</v>
      </c>
    </row>
    <row r="53" spans="2:37" ht="18" x14ac:dyDescent="0.45">
      <c r="B53" s="18">
        <v>47</v>
      </c>
      <c r="C53" s="18">
        <v>44</v>
      </c>
      <c r="D53" s="18">
        <v>41</v>
      </c>
      <c r="E53" s="18">
        <v>39</v>
      </c>
      <c r="F53" s="18">
        <v>38</v>
      </c>
      <c r="G53" s="18">
        <v>36</v>
      </c>
      <c r="H53" s="18">
        <v>34</v>
      </c>
      <c r="I53" s="73">
        <v>32</v>
      </c>
      <c r="J53" s="18">
        <v>30</v>
      </c>
      <c r="K53" s="73">
        <v>29</v>
      </c>
      <c r="L53" s="18">
        <v>27</v>
      </c>
      <c r="M53" s="18">
        <v>25</v>
      </c>
      <c r="N53" s="18">
        <v>23</v>
      </c>
      <c r="O53" s="18">
        <v>19</v>
      </c>
      <c r="P53" s="75">
        <v>13</v>
      </c>
      <c r="Q53" s="18">
        <v>0.68</v>
      </c>
      <c r="W53" s="13" t="e">
        <f t="shared" si="15"/>
        <v>#DIV/0!</v>
      </c>
      <c r="X53" s="13" t="e">
        <f t="shared" si="16"/>
        <v>#DIV/0!</v>
      </c>
      <c r="Y53" s="13" t="e">
        <f t="shared" si="17"/>
        <v>#DIV/0!</v>
      </c>
      <c r="Z53" s="13" t="e">
        <f t="shared" si="18"/>
        <v>#DIV/0!</v>
      </c>
      <c r="AA53" s="13" t="e">
        <f t="shared" si="19"/>
        <v>#DIV/0!</v>
      </c>
      <c r="AB53" s="13" t="e">
        <f t="shared" si="20"/>
        <v>#DIV/0!</v>
      </c>
      <c r="AC53" s="13" t="e">
        <f t="shared" si="21"/>
        <v>#DIV/0!</v>
      </c>
      <c r="AD53" s="13" t="e">
        <f t="shared" si="22"/>
        <v>#DIV/0!</v>
      </c>
      <c r="AE53" s="13" t="e">
        <f t="shared" si="23"/>
        <v>#DIV/0!</v>
      </c>
      <c r="AF53" s="13" t="e">
        <f t="shared" si="24"/>
        <v>#DIV/0!</v>
      </c>
      <c r="AG53" s="13" t="e">
        <f t="shared" si="25"/>
        <v>#DIV/0!</v>
      </c>
      <c r="AH53" s="13" t="e">
        <f t="shared" si="26"/>
        <v>#DIV/0!</v>
      </c>
      <c r="AI53" s="13" t="e">
        <f t="shared" si="27"/>
        <v>#DIV/0!</v>
      </c>
      <c r="AJ53" s="13" t="e">
        <f t="shared" si="28"/>
        <v>#DIV/0!</v>
      </c>
      <c r="AK53" s="13" t="e">
        <f t="shared" si="29"/>
        <v>#DIV/0!</v>
      </c>
    </row>
    <row r="54" spans="2:37" ht="18" x14ac:dyDescent="0.45">
      <c r="B54" s="18">
        <v>46</v>
      </c>
      <c r="C54" s="18">
        <v>43</v>
      </c>
      <c r="D54" s="18">
        <v>40</v>
      </c>
      <c r="E54" s="18">
        <v>38</v>
      </c>
      <c r="F54" s="18">
        <v>37</v>
      </c>
      <c r="G54" s="18">
        <v>35</v>
      </c>
      <c r="H54" s="18">
        <v>33</v>
      </c>
      <c r="I54" s="73">
        <v>31</v>
      </c>
      <c r="J54" s="18">
        <v>29</v>
      </c>
      <c r="K54" s="73">
        <v>28</v>
      </c>
      <c r="L54" s="18">
        <v>26</v>
      </c>
      <c r="M54" s="18">
        <v>24</v>
      </c>
      <c r="N54" s="18">
        <v>22</v>
      </c>
      <c r="O54" s="18">
        <v>18</v>
      </c>
      <c r="P54" s="75">
        <v>12</v>
      </c>
      <c r="Q54" s="18">
        <v>0.67</v>
      </c>
      <c r="W54" s="13" t="e">
        <f t="shared" si="15"/>
        <v>#DIV/0!</v>
      </c>
      <c r="X54" s="13" t="e">
        <f t="shared" si="16"/>
        <v>#DIV/0!</v>
      </c>
      <c r="Y54" s="13" t="e">
        <f t="shared" si="17"/>
        <v>#DIV/0!</v>
      </c>
      <c r="Z54" s="13" t="e">
        <f t="shared" si="18"/>
        <v>#DIV/0!</v>
      </c>
      <c r="AA54" s="13" t="e">
        <f t="shared" si="19"/>
        <v>#DIV/0!</v>
      </c>
      <c r="AB54" s="13" t="e">
        <f t="shared" si="20"/>
        <v>#DIV/0!</v>
      </c>
      <c r="AC54" s="13" t="e">
        <f t="shared" si="21"/>
        <v>#DIV/0!</v>
      </c>
      <c r="AD54" s="13" t="e">
        <f t="shared" si="22"/>
        <v>#DIV/0!</v>
      </c>
      <c r="AE54" s="13" t="e">
        <f t="shared" si="23"/>
        <v>#DIV/0!</v>
      </c>
      <c r="AF54" s="13" t="e">
        <f t="shared" si="24"/>
        <v>#DIV/0!</v>
      </c>
      <c r="AG54" s="13" t="e">
        <f t="shared" si="25"/>
        <v>#DIV/0!</v>
      </c>
      <c r="AH54" s="13" t="e">
        <f t="shared" si="26"/>
        <v>#DIV/0!</v>
      </c>
      <c r="AI54" s="13" t="e">
        <f t="shared" si="27"/>
        <v>#DIV/0!</v>
      </c>
      <c r="AJ54" s="13" t="e">
        <f t="shared" si="28"/>
        <v>#DIV/0!</v>
      </c>
      <c r="AK54" s="13" t="e">
        <f t="shared" si="29"/>
        <v>#DIV/0!</v>
      </c>
    </row>
    <row r="55" spans="2:37" ht="18" x14ac:dyDescent="0.45">
      <c r="B55" s="18">
        <v>45</v>
      </c>
      <c r="C55" s="18">
        <v>42</v>
      </c>
      <c r="D55" s="18">
        <v>39</v>
      </c>
      <c r="E55" s="18">
        <v>37</v>
      </c>
      <c r="F55" s="18">
        <v>36</v>
      </c>
      <c r="G55" s="18">
        <v>34</v>
      </c>
      <c r="H55" s="18">
        <v>32</v>
      </c>
      <c r="I55" s="73">
        <v>30</v>
      </c>
      <c r="J55" s="18">
        <v>28</v>
      </c>
      <c r="K55" s="73">
        <v>27</v>
      </c>
      <c r="L55" s="18">
        <v>25</v>
      </c>
      <c r="M55" s="18">
        <v>23</v>
      </c>
      <c r="N55" s="18">
        <v>21</v>
      </c>
      <c r="O55" s="18">
        <v>17</v>
      </c>
      <c r="P55" s="75">
        <v>11</v>
      </c>
      <c r="Q55" s="18">
        <v>0.66</v>
      </c>
      <c r="W55" s="13" t="e">
        <f t="shared" si="15"/>
        <v>#DIV/0!</v>
      </c>
      <c r="X55" s="13" t="e">
        <f t="shared" si="16"/>
        <v>#DIV/0!</v>
      </c>
      <c r="Y55" s="13" t="e">
        <f t="shared" si="17"/>
        <v>#DIV/0!</v>
      </c>
      <c r="Z55" s="13" t="e">
        <f t="shared" si="18"/>
        <v>#DIV/0!</v>
      </c>
      <c r="AA55" s="13" t="e">
        <f t="shared" si="19"/>
        <v>#DIV/0!</v>
      </c>
      <c r="AB55" s="13" t="e">
        <f t="shared" si="20"/>
        <v>#DIV/0!</v>
      </c>
      <c r="AC55" s="13" t="e">
        <f t="shared" si="21"/>
        <v>#DIV/0!</v>
      </c>
      <c r="AD55" s="13" t="e">
        <f t="shared" si="22"/>
        <v>#DIV/0!</v>
      </c>
      <c r="AE55" s="13" t="e">
        <f t="shared" si="23"/>
        <v>#DIV/0!</v>
      </c>
      <c r="AF55" s="13" t="e">
        <f t="shared" si="24"/>
        <v>#DIV/0!</v>
      </c>
      <c r="AG55" s="13" t="e">
        <f t="shared" si="25"/>
        <v>#DIV/0!</v>
      </c>
      <c r="AH55" s="13" t="e">
        <f t="shared" si="26"/>
        <v>#DIV/0!</v>
      </c>
      <c r="AI55" s="13" t="e">
        <f t="shared" si="27"/>
        <v>#DIV/0!</v>
      </c>
      <c r="AJ55" s="13" t="e">
        <f t="shared" si="28"/>
        <v>#DIV/0!</v>
      </c>
      <c r="AK55" s="13" t="e">
        <f t="shared" si="29"/>
        <v>#DIV/0!</v>
      </c>
    </row>
    <row r="56" spans="2:37" ht="18" x14ac:dyDescent="0.45">
      <c r="B56" s="21">
        <v>44</v>
      </c>
      <c r="C56" s="21">
        <v>41</v>
      </c>
      <c r="D56" s="21">
        <v>38</v>
      </c>
      <c r="E56" s="21">
        <v>36</v>
      </c>
      <c r="F56" s="21">
        <v>35</v>
      </c>
      <c r="G56" s="21">
        <v>33</v>
      </c>
      <c r="H56" s="21">
        <v>31</v>
      </c>
      <c r="I56" s="71">
        <v>29</v>
      </c>
      <c r="J56" s="21">
        <v>27</v>
      </c>
      <c r="K56" s="71">
        <v>26</v>
      </c>
      <c r="L56" s="21">
        <v>24</v>
      </c>
      <c r="M56" s="21">
        <v>22</v>
      </c>
      <c r="N56" s="21">
        <v>20</v>
      </c>
      <c r="O56" s="21">
        <v>16</v>
      </c>
      <c r="P56" s="70">
        <v>10</v>
      </c>
      <c r="Q56" s="21">
        <v>0.65</v>
      </c>
      <c r="W56" s="13" t="e">
        <f t="shared" si="15"/>
        <v>#DIV/0!</v>
      </c>
      <c r="X56" s="13" t="e">
        <f t="shared" si="16"/>
        <v>#DIV/0!</v>
      </c>
      <c r="Y56" s="13" t="e">
        <f t="shared" si="17"/>
        <v>#DIV/0!</v>
      </c>
      <c r="Z56" s="13" t="e">
        <f t="shared" si="18"/>
        <v>#DIV/0!</v>
      </c>
      <c r="AA56" s="13" t="e">
        <f t="shared" si="19"/>
        <v>#DIV/0!</v>
      </c>
      <c r="AB56" s="13" t="e">
        <f t="shared" si="20"/>
        <v>#DIV/0!</v>
      </c>
      <c r="AC56" s="13" t="e">
        <f t="shared" si="21"/>
        <v>#DIV/0!</v>
      </c>
      <c r="AD56" s="13" t="e">
        <f t="shared" si="22"/>
        <v>#DIV/0!</v>
      </c>
      <c r="AE56" s="13" t="e">
        <f t="shared" si="23"/>
        <v>#DIV/0!</v>
      </c>
      <c r="AF56" s="13" t="e">
        <f t="shared" si="24"/>
        <v>#DIV/0!</v>
      </c>
      <c r="AG56" s="13" t="e">
        <f t="shared" si="25"/>
        <v>#DIV/0!</v>
      </c>
      <c r="AH56" s="13" t="e">
        <f t="shared" si="26"/>
        <v>#DIV/0!</v>
      </c>
      <c r="AI56" s="13" t="e">
        <f t="shared" si="27"/>
        <v>#DIV/0!</v>
      </c>
      <c r="AJ56" s="13" t="e">
        <f t="shared" si="28"/>
        <v>#DIV/0!</v>
      </c>
      <c r="AK56" s="13" t="e">
        <f t="shared" si="29"/>
        <v>#DIV/0!</v>
      </c>
    </row>
    <row r="57" spans="2:37" ht="18" x14ac:dyDescent="0.45">
      <c r="B57" s="140" t="s">
        <v>139</v>
      </c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2"/>
      <c r="Q57" s="21" t="s">
        <v>16</v>
      </c>
      <c r="W57" s="13" t="e">
        <f>IF(AND($V$5=B4,$V$4&lt;B56),0,0)</f>
        <v>#DIV/0!</v>
      </c>
      <c r="X57" s="13" t="e">
        <f t="shared" ref="X57:AJ57" si="30">IF(AND($V$5=C4,$V$4&lt;C56),0,0)</f>
        <v>#DIV/0!</v>
      </c>
      <c r="Y57" s="13" t="e">
        <f t="shared" si="30"/>
        <v>#DIV/0!</v>
      </c>
      <c r="Z57" s="13" t="e">
        <f t="shared" si="30"/>
        <v>#DIV/0!</v>
      </c>
      <c r="AA57" s="13" t="e">
        <f t="shared" si="30"/>
        <v>#DIV/0!</v>
      </c>
      <c r="AB57" s="13" t="e">
        <f t="shared" si="30"/>
        <v>#DIV/0!</v>
      </c>
      <c r="AC57" s="13" t="e">
        <f t="shared" si="30"/>
        <v>#DIV/0!</v>
      </c>
      <c r="AD57" s="13" t="e">
        <f t="shared" si="30"/>
        <v>#DIV/0!</v>
      </c>
      <c r="AE57" s="13" t="e">
        <f t="shared" si="30"/>
        <v>#DIV/0!</v>
      </c>
      <c r="AF57" s="13" t="e">
        <f t="shared" si="30"/>
        <v>#DIV/0!</v>
      </c>
      <c r="AG57" s="13" t="e">
        <f t="shared" si="30"/>
        <v>#DIV/0!</v>
      </c>
      <c r="AH57" s="13" t="e">
        <f t="shared" si="30"/>
        <v>#DIV/0!</v>
      </c>
      <c r="AI57" s="13" t="e">
        <f t="shared" si="30"/>
        <v>#DIV/0!</v>
      </c>
      <c r="AJ57" s="13" t="e">
        <f t="shared" si="30"/>
        <v>#DIV/0!</v>
      </c>
      <c r="AK57" s="13" t="e">
        <f>IF(AND($V$5=P4,$V$4&lt;P56),0,0)</f>
        <v>#DIV/0!</v>
      </c>
    </row>
  </sheetData>
  <sheetProtection algorithmName="SHA-512" hashValue="V4cITJCJ00wRKgN28brR0h610d5Cj/j2UtwWqFbuEq7K+3MZInzmldWgt0NAY4CaI8bajZzCaQk+oH+Gnm1XWg==" saltValue="Nsa7K+nitd7EDxKYECov6Q==" spinCount="100000" sheet="1" objects="1" scenarios="1"/>
  <mergeCells count="32">
    <mergeCell ref="B57:P57"/>
    <mergeCell ref="M4:M5"/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B4:B5"/>
    <mergeCell ref="C4:C5"/>
    <mergeCell ref="D4:D5"/>
    <mergeCell ref="E4:E5"/>
    <mergeCell ref="F4:F5"/>
    <mergeCell ref="N1:N2"/>
    <mergeCell ref="O1:O2"/>
    <mergeCell ref="P1:P2"/>
    <mergeCell ref="B3:P3"/>
    <mergeCell ref="J1:J2"/>
    <mergeCell ref="K1:K2"/>
    <mergeCell ref="L1:L2"/>
    <mergeCell ref="M1:M2"/>
    <mergeCell ref="B1:B2"/>
    <mergeCell ref="C1:C2"/>
    <mergeCell ref="H1:H2"/>
    <mergeCell ref="I1:I2"/>
    <mergeCell ref="D1:D2"/>
    <mergeCell ref="E1:E2"/>
    <mergeCell ref="F1:F2"/>
    <mergeCell ref="G1:G2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L57"/>
  <sheetViews>
    <sheetView rightToLeft="1" zoomScaleNormal="100" workbookViewId="0">
      <selection activeCell="R10" sqref="R10"/>
    </sheetView>
  </sheetViews>
  <sheetFormatPr defaultColWidth="9.125" defaultRowHeight="14.25" x14ac:dyDescent="0.2"/>
  <cols>
    <col min="1" max="1" width="9.125" style="13"/>
    <col min="2" max="2" width="6" style="13" bestFit="1" customWidth="1"/>
    <col min="3" max="9" width="6.875" style="13" bestFit="1" customWidth="1"/>
    <col min="10" max="10" width="6" style="13" customWidth="1"/>
    <col min="11" max="11" width="5.25" style="13" customWidth="1"/>
    <col min="12" max="13" width="6" style="13" customWidth="1"/>
    <col min="14" max="14" width="5.625" style="13" customWidth="1"/>
    <col min="15" max="16" width="5.875" style="13" customWidth="1"/>
    <col min="17" max="17" width="10.5" style="13" bestFit="1" customWidth="1"/>
    <col min="18" max="18" width="5" style="13" customWidth="1"/>
    <col min="19" max="19" width="3.875" style="13" customWidth="1"/>
    <col min="20" max="20" width="3" style="13" customWidth="1"/>
    <col min="21" max="21" width="3.375" style="13" customWidth="1"/>
    <col min="22" max="22" width="5.75" style="13" customWidth="1"/>
    <col min="23" max="38" width="9.125" style="13"/>
    <col min="39" max="16384" width="9.125" style="1"/>
  </cols>
  <sheetData>
    <row r="1" spans="2:37" x14ac:dyDescent="0.2">
      <c r="B1" s="139" t="s">
        <v>14</v>
      </c>
      <c r="C1" s="139" t="s">
        <v>13</v>
      </c>
      <c r="D1" s="139" t="s">
        <v>12</v>
      </c>
      <c r="E1" s="139" t="s">
        <v>11</v>
      </c>
      <c r="F1" s="139" t="s">
        <v>10</v>
      </c>
      <c r="G1" s="139" t="s">
        <v>9</v>
      </c>
      <c r="H1" s="139" t="s">
        <v>15</v>
      </c>
      <c r="I1" s="139" t="s">
        <v>8</v>
      </c>
      <c r="J1" s="139" t="s">
        <v>6</v>
      </c>
      <c r="K1" s="139" t="s">
        <v>5</v>
      </c>
      <c r="L1" s="139" t="s">
        <v>4</v>
      </c>
      <c r="M1" s="139" t="s">
        <v>3</v>
      </c>
      <c r="N1" s="139" t="s">
        <v>2</v>
      </c>
      <c r="O1" s="139" t="s">
        <v>1</v>
      </c>
      <c r="P1" s="139" t="s">
        <v>0</v>
      </c>
    </row>
    <row r="2" spans="2:37" x14ac:dyDescent="0.2"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</row>
    <row r="3" spans="2:37" ht="15" customHeight="1" x14ac:dyDescent="0.2">
      <c r="B3" s="84" t="s">
        <v>20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6"/>
      <c r="Q3" s="72" t="s">
        <v>21</v>
      </c>
    </row>
    <row r="4" spans="2:37" x14ac:dyDescent="0.2">
      <c r="B4" s="139">
        <v>67</v>
      </c>
      <c r="C4" s="139">
        <v>43</v>
      </c>
      <c r="D4" s="139">
        <v>30</v>
      </c>
      <c r="E4" s="139">
        <v>23</v>
      </c>
      <c r="F4" s="139">
        <v>18</v>
      </c>
      <c r="G4" s="139">
        <v>15</v>
      </c>
      <c r="H4" s="139">
        <v>12</v>
      </c>
      <c r="I4" s="139">
        <v>10</v>
      </c>
      <c r="J4" s="139">
        <v>9</v>
      </c>
      <c r="K4" s="139">
        <v>8</v>
      </c>
      <c r="L4" s="139">
        <v>7</v>
      </c>
      <c r="M4" s="139">
        <v>6</v>
      </c>
      <c r="N4" s="139">
        <v>5</v>
      </c>
      <c r="O4" s="139">
        <v>4</v>
      </c>
      <c r="P4" s="139">
        <v>3</v>
      </c>
      <c r="Q4" s="72" t="s">
        <v>19</v>
      </c>
      <c r="R4" s="14">
        <v>-100</v>
      </c>
      <c r="T4" s="13" t="s">
        <v>31</v>
      </c>
      <c r="V4" s="13" t="e">
        <f>پردازش!I27</f>
        <v>#DIV/0!</v>
      </c>
      <c r="X4" s="13" t="e">
        <f>IF(W5&gt;0,W5,"Reject")</f>
        <v>#DIV/0!</v>
      </c>
    </row>
    <row r="5" spans="2:37" ht="15" x14ac:dyDescent="0.25"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5" t="s">
        <v>33</v>
      </c>
      <c r="U5" s="16" t="s">
        <v>30</v>
      </c>
      <c r="V5" s="13">
        <f>IF(پردازش!I22=11,10,IF(AND(پردازش!I22&lt;=14,پردازش!I22&gt;=12),12,IF(AND(پردازش!I22&lt;=17,پردازش!I22&gt;=15),15,IF(AND(پردازش!I22&lt;=22,پردازش!I22&gt;=18),18,IF(AND(پردازش!I22&lt;=29,پردازش!I22&gt;=23),23,IF(AND(پردازش!I22&lt;=42,پردازش!I22&gt;=30),30,IF(AND(پردازش!I22&lt;=66,پردازش!I22&gt;=43),43,IF(پردازش!I22&gt;=67,67,پردازش!I22))))))))</f>
        <v>0</v>
      </c>
      <c r="W5" s="13" t="e">
        <f>SUM(W6:AK57)</f>
        <v>#DIV/0!</v>
      </c>
    </row>
    <row r="6" spans="2:37" ht="18" x14ac:dyDescent="0.45">
      <c r="B6" s="17">
        <v>100</v>
      </c>
      <c r="C6" s="17">
        <v>100</v>
      </c>
      <c r="D6" s="17">
        <v>100</v>
      </c>
      <c r="E6" s="17">
        <v>100</v>
      </c>
      <c r="F6" s="17">
        <v>100</v>
      </c>
      <c r="G6" s="17">
        <v>100</v>
      </c>
      <c r="H6" s="17">
        <v>100</v>
      </c>
      <c r="I6" s="17">
        <v>100</v>
      </c>
      <c r="J6" s="17">
        <v>100</v>
      </c>
      <c r="K6" s="17">
        <v>100</v>
      </c>
      <c r="L6" s="17"/>
      <c r="M6" s="17"/>
      <c r="N6" s="17"/>
      <c r="O6" s="17"/>
      <c r="P6" s="17"/>
      <c r="Q6" s="17">
        <v>1.05</v>
      </c>
      <c r="W6" s="13" t="e">
        <f>IF(AND($V$5=$B$4,$V$4&gt;=B6),Q6,0)</f>
        <v>#DIV/0!</v>
      </c>
      <c r="X6" s="13" t="e">
        <f>IF(AND($V$5=$C$4,$V$4&gt;=C6),Q6,0)</f>
        <v>#DIV/0!</v>
      </c>
      <c r="Y6" s="13" t="e">
        <f>IF(AND($V$5=$D$4,$V$4&gt;=D6),Q6,0)</f>
        <v>#DIV/0!</v>
      </c>
      <c r="Z6" s="13" t="e">
        <f>IF(AND($V$5=$E$4,$V$4&gt;=E6),Q6,0)</f>
        <v>#DIV/0!</v>
      </c>
      <c r="AA6" s="13" t="e">
        <f>IF(AND($V$5=$F$4,$V$4&gt;=F6),Q6,0)</f>
        <v>#DIV/0!</v>
      </c>
      <c r="AB6" s="13" t="e">
        <f>IF(AND($V$5=$G$4,$V$4&gt;=G6),Q6,0)</f>
        <v>#DIV/0!</v>
      </c>
      <c r="AC6" s="13" t="e">
        <f>IF(AND($V$5=$H$4,$V$4&gt;=H6),Q6,0)</f>
        <v>#DIV/0!</v>
      </c>
      <c r="AD6" s="13" t="e">
        <f>IF(AND($V$5=$I$4,$V$4&gt;=I6),Q6,0)</f>
        <v>#DIV/0!</v>
      </c>
      <c r="AE6" s="13" t="e">
        <f>IF(AND($V$5=$J$4,$V$4&gt;=J6),Q6,0)</f>
        <v>#DIV/0!</v>
      </c>
      <c r="AF6" s="13" t="e">
        <f>IF(AND($V$5=$K$4,$V$4&gt;=K6),Q6,0)</f>
        <v>#DIV/0!</v>
      </c>
      <c r="AG6" s="13" t="s">
        <v>7</v>
      </c>
      <c r="AH6" s="13" t="s">
        <v>7</v>
      </c>
      <c r="AI6" s="13" t="s">
        <v>7</v>
      </c>
      <c r="AJ6" s="13" t="s">
        <v>7</v>
      </c>
      <c r="AK6" s="13" t="s">
        <v>7</v>
      </c>
    </row>
    <row r="7" spans="2:37" ht="18" x14ac:dyDescent="0.45">
      <c r="B7" s="18">
        <v>97</v>
      </c>
      <c r="C7" s="18">
        <v>97</v>
      </c>
      <c r="D7" s="18">
        <v>97</v>
      </c>
      <c r="E7" s="18">
        <v>97</v>
      </c>
      <c r="F7" s="18">
        <v>96</v>
      </c>
      <c r="G7" s="18">
        <v>96</v>
      </c>
      <c r="H7" s="18">
        <v>96</v>
      </c>
      <c r="I7" s="18">
        <v>95</v>
      </c>
      <c r="J7" s="18">
        <v>97</v>
      </c>
      <c r="K7" s="18">
        <v>99</v>
      </c>
      <c r="L7" s="18">
        <v>100</v>
      </c>
      <c r="M7" s="18"/>
      <c r="N7" s="18"/>
      <c r="O7" s="18"/>
      <c r="P7" s="18"/>
      <c r="Q7" s="18">
        <v>1.04</v>
      </c>
      <c r="W7" s="13" t="e">
        <f t="shared" ref="W7:W46" si="0">IF(AND($V$5=$B$4,$V$4&gt;=B7,$V$4&lt;B6),Q7,0)</f>
        <v>#DIV/0!</v>
      </c>
      <c r="X7" s="13" t="e">
        <f t="shared" ref="X7:X46" si="1">IF(AND($V$5=$C$4,$V$4&gt;=C7,$V$4&lt;C6),Q7,0)</f>
        <v>#DIV/0!</v>
      </c>
      <c r="Y7" s="13" t="e">
        <f t="shared" ref="Y7:Y46" si="2">IF(AND($V$5=$D$4,$V$4&gt;=D7,$V$4&lt;D6),Q7,0)</f>
        <v>#DIV/0!</v>
      </c>
      <c r="Z7" s="13" t="e">
        <f t="shared" ref="Z7:Z46" si="3">IF(AND($V$5=$E$4,$V$4&gt;=E7,$V$4&lt;E6),Q7,0)</f>
        <v>#DIV/0!</v>
      </c>
      <c r="AA7" s="13" t="e">
        <f t="shared" ref="AA7:AA46" si="4">IF(AND($V$5=$F$4,$V$4&gt;=F7,$V$4&lt;F6),Q7,0)</f>
        <v>#DIV/0!</v>
      </c>
      <c r="AB7" s="13" t="e">
        <f t="shared" ref="AB7:AB46" si="5">IF(AND($V$5=$G$4,$V$4&gt;=G7,$V$4&lt;G6),Q7,0)</f>
        <v>#DIV/0!</v>
      </c>
      <c r="AC7" s="13" t="e">
        <f t="shared" ref="AC7:AC46" si="6">IF(AND($V$5=$H$4,$V$4&gt;=H7,$V$4&lt;H6),Q7,0)</f>
        <v>#DIV/0!</v>
      </c>
      <c r="AD7" s="13" t="e">
        <f t="shared" ref="AD7:AD46" si="7">IF(AND($V$5=$I$4,$V$4&gt;=I7,$V$4&lt;I6),Q7,0)</f>
        <v>#DIV/0!</v>
      </c>
      <c r="AE7" s="13" t="e">
        <f t="shared" ref="AE7:AE46" si="8">IF(AND($V$5=$J$4,$V$4&gt;=J7,$V$4&lt;J6),Q7,0)</f>
        <v>#DIV/0!</v>
      </c>
      <c r="AF7" s="13" t="e">
        <f t="shared" ref="AF7:AF46" si="9">IF(AND($V$5=$K$4,$V$4&gt;=K7,$V$4&lt;K6),Q7,0)</f>
        <v>#DIV/0!</v>
      </c>
      <c r="AG7" s="13" t="e">
        <f>IF(AND($V$5=$L$4,$V$4&gt;=L7),Q7,0)</f>
        <v>#DIV/0!</v>
      </c>
      <c r="AH7" s="13" t="s">
        <v>7</v>
      </c>
      <c r="AI7" s="13" t="s">
        <v>7</v>
      </c>
      <c r="AJ7" s="13" t="s">
        <v>7</v>
      </c>
      <c r="AK7" s="13" t="s">
        <v>7</v>
      </c>
    </row>
    <row r="8" spans="2:37" ht="18" x14ac:dyDescent="0.45">
      <c r="B8" s="18">
        <v>96</v>
      </c>
      <c r="C8" s="18">
        <v>96</v>
      </c>
      <c r="D8" s="18">
        <v>95</v>
      </c>
      <c r="E8" s="18">
        <v>95</v>
      </c>
      <c r="F8" s="18">
        <v>94</v>
      </c>
      <c r="G8" s="18">
        <v>93</v>
      </c>
      <c r="H8" s="18">
        <v>93</v>
      </c>
      <c r="I8" s="18">
        <v>92</v>
      </c>
      <c r="J8" s="18">
        <v>94</v>
      </c>
      <c r="K8" s="18">
        <v>96</v>
      </c>
      <c r="L8" s="18">
        <v>98</v>
      </c>
      <c r="M8" s="18">
        <v>100</v>
      </c>
      <c r="N8" s="18"/>
      <c r="O8" s="18"/>
      <c r="P8" s="18"/>
      <c r="Q8" s="18">
        <v>1.03</v>
      </c>
      <c r="W8" s="13" t="e">
        <f t="shared" si="0"/>
        <v>#DIV/0!</v>
      </c>
      <c r="X8" s="13" t="e">
        <f t="shared" si="1"/>
        <v>#DIV/0!</v>
      </c>
      <c r="Y8" s="13" t="e">
        <f t="shared" si="2"/>
        <v>#DIV/0!</v>
      </c>
      <c r="Z8" s="13" t="e">
        <f t="shared" si="3"/>
        <v>#DIV/0!</v>
      </c>
      <c r="AA8" s="13" t="e">
        <f t="shared" si="4"/>
        <v>#DIV/0!</v>
      </c>
      <c r="AB8" s="13" t="e">
        <f t="shared" si="5"/>
        <v>#DIV/0!</v>
      </c>
      <c r="AC8" s="13" t="e">
        <f t="shared" si="6"/>
        <v>#DIV/0!</v>
      </c>
      <c r="AD8" s="13" t="e">
        <f t="shared" si="7"/>
        <v>#DIV/0!</v>
      </c>
      <c r="AE8" s="13" t="e">
        <f t="shared" si="8"/>
        <v>#DIV/0!</v>
      </c>
      <c r="AF8" s="13" t="e">
        <f t="shared" si="9"/>
        <v>#DIV/0!</v>
      </c>
      <c r="AG8" s="13" t="e">
        <f t="shared" ref="AG8:AG46" si="10">IF(AND($V$5=$L$4,$V$4&gt;=L8,$V$4&lt;L7),Q8,0)</f>
        <v>#DIV/0!</v>
      </c>
      <c r="AH8" s="13" t="e">
        <f>IF(AND($V$5=$M$4,$V$4&gt;=M8),Q8,0)</f>
        <v>#DIV/0!</v>
      </c>
      <c r="AI8" s="13" t="s">
        <v>7</v>
      </c>
      <c r="AJ8" s="13" t="s">
        <v>7</v>
      </c>
      <c r="AK8" s="13" t="s">
        <v>7</v>
      </c>
    </row>
    <row r="9" spans="2:37" ht="18" x14ac:dyDescent="0.45">
      <c r="B9" s="18">
        <v>94</v>
      </c>
      <c r="C9" s="18">
        <v>94</v>
      </c>
      <c r="D9" s="18">
        <v>93</v>
      </c>
      <c r="E9" s="18">
        <v>93</v>
      </c>
      <c r="F9" s="18">
        <v>92</v>
      </c>
      <c r="G9" s="18">
        <v>91</v>
      </c>
      <c r="H9" s="18">
        <v>90</v>
      </c>
      <c r="I9" s="18">
        <v>89</v>
      </c>
      <c r="J9" s="18">
        <v>91</v>
      </c>
      <c r="K9" s="18">
        <v>94</v>
      </c>
      <c r="L9" s="18">
        <v>97</v>
      </c>
      <c r="M9" s="18">
        <v>99</v>
      </c>
      <c r="N9" s="18"/>
      <c r="O9" s="18"/>
      <c r="P9" s="18"/>
      <c r="Q9" s="18">
        <v>1.02</v>
      </c>
      <c r="W9" s="13" t="e">
        <f t="shared" si="0"/>
        <v>#DIV/0!</v>
      </c>
      <c r="X9" s="13" t="e">
        <f t="shared" si="1"/>
        <v>#DIV/0!</v>
      </c>
      <c r="Y9" s="13" t="e">
        <f t="shared" si="2"/>
        <v>#DIV/0!</v>
      </c>
      <c r="Z9" s="13" t="e">
        <f t="shared" si="3"/>
        <v>#DIV/0!</v>
      </c>
      <c r="AA9" s="13" t="e">
        <f t="shared" si="4"/>
        <v>#DIV/0!</v>
      </c>
      <c r="AB9" s="13" t="e">
        <f t="shared" si="5"/>
        <v>#DIV/0!</v>
      </c>
      <c r="AC9" s="13" t="e">
        <f t="shared" si="6"/>
        <v>#DIV/0!</v>
      </c>
      <c r="AD9" s="13" t="e">
        <f t="shared" si="7"/>
        <v>#DIV/0!</v>
      </c>
      <c r="AE9" s="13" t="e">
        <f t="shared" si="8"/>
        <v>#DIV/0!</v>
      </c>
      <c r="AF9" s="13" t="e">
        <f t="shared" si="9"/>
        <v>#DIV/0!</v>
      </c>
      <c r="AG9" s="13" t="e">
        <f t="shared" si="10"/>
        <v>#DIV/0!</v>
      </c>
      <c r="AH9" s="13" t="e">
        <f t="shared" ref="AH9:AH46" si="11">IF(AND($V$5=$M$4,$V$4&gt;=M9,$V$4&lt;M8),Q9,0)</f>
        <v>#DIV/0!</v>
      </c>
      <c r="AI9" s="13" t="s">
        <v>7</v>
      </c>
      <c r="AJ9" s="13" t="s">
        <v>7</v>
      </c>
      <c r="AK9" s="13" t="s">
        <v>7</v>
      </c>
    </row>
    <row r="10" spans="2:37" ht="18" x14ac:dyDescent="0.45">
      <c r="B10" s="18">
        <v>93</v>
      </c>
      <c r="C10" s="18">
        <v>92</v>
      </c>
      <c r="D10" s="18">
        <v>92</v>
      </c>
      <c r="E10" s="18">
        <v>91</v>
      </c>
      <c r="F10" s="18">
        <v>90</v>
      </c>
      <c r="G10" s="18">
        <v>89</v>
      </c>
      <c r="H10" s="18">
        <v>88</v>
      </c>
      <c r="I10" s="18">
        <v>87</v>
      </c>
      <c r="J10" s="18">
        <v>89</v>
      </c>
      <c r="K10" s="18">
        <v>92</v>
      </c>
      <c r="L10" s="18">
        <v>95</v>
      </c>
      <c r="M10" s="18">
        <v>98</v>
      </c>
      <c r="N10" s="18">
        <v>100</v>
      </c>
      <c r="O10" s="18">
        <v>100</v>
      </c>
      <c r="P10" s="18">
        <v>100</v>
      </c>
      <c r="Q10" s="18">
        <v>1.01</v>
      </c>
      <c r="W10" s="13" t="e">
        <f t="shared" si="0"/>
        <v>#DIV/0!</v>
      </c>
      <c r="X10" s="13" t="e">
        <f t="shared" si="1"/>
        <v>#DIV/0!</v>
      </c>
      <c r="Y10" s="13" t="e">
        <f t="shared" si="2"/>
        <v>#DIV/0!</v>
      </c>
      <c r="Z10" s="13" t="e">
        <f t="shared" si="3"/>
        <v>#DIV/0!</v>
      </c>
      <c r="AA10" s="13" t="e">
        <f t="shared" si="4"/>
        <v>#DIV/0!</v>
      </c>
      <c r="AB10" s="13" t="e">
        <f t="shared" si="5"/>
        <v>#DIV/0!</v>
      </c>
      <c r="AC10" s="13" t="e">
        <f t="shared" si="6"/>
        <v>#DIV/0!</v>
      </c>
      <c r="AD10" s="13" t="e">
        <f t="shared" si="7"/>
        <v>#DIV/0!</v>
      </c>
      <c r="AE10" s="13" t="e">
        <f t="shared" si="8"/>
        <v>#DIV/0!</v>
      </c>
      <c r="AF10" s="13" t="e">
        <f t="shared" si="9"/>
        <v>#DIV/0!</v>
      </c>
      <c r="AG10" s="13" t="e">
        <f t="shared" si="10"/>
        <v>#DIV/0!</v>
      </c>
      <c r="AH10" s="13" t="e">
        <f t="shared" si="11"/>
        <v>#DIV/0!</v>
      </c>
      <c r="AI10" s="13" t="e">
        <f>IF(AND($V$5=$N$4,$V$4&gt;=N10),Q10,0)</f>
        <v>#DIV/0!</v>
      </c>
      <c r="AJ10" s="13" t="e">
        <f>IF(AND($V$5=$O$4,$V$4&gt;=O10),Q10,0)</f>
        <v>#DIV/0!</v>
      </c>
      <c r="AK10" s="13" t="e">
        <f>IF(AND($V$5=$P$4,$V$4&gt;=P10),Q10,0)</f>
        <v>#DIV/0!</v>
      </c>
    </row>
    <row r="11" spans="2:37" ht="18" x14ac:dyDescent="0.45">
      <c r="B11" s="17">
        <v>92</v>
      </c>
      <c r="C11" s="17">
        <v>91</v>
      </c>
      <c r="D11" s="17">
        <v>90</v>
      </c>
      <c r="E11" s="17">
        <v>89</v>
      </c>
      <c r="F11" s="17">
        <v>88</v>
      </c>
      <c r="G11" s="17">
        <v>87</v>
      </c>
      <c r="H11" s="17">
        <v>86</v>
      </c>
      <c r="I11" s="19">
        <v>85</v>
      </c>
      <c r="J11" s="17">
        <v>84</v>
      </c>
      <c r="K11" s="19">
        <v>83</v>
      </c>
      <c r="L11" s="17">
        <v>82</v>
      </c>
      <c r="M11" s="17">
        <v>80</v>
      </c>
      <c r="N11" s="17">
        <v>78</v>
      </c>
      <c r="O11" s="17">
        <v>75</v>
      </c>
      <c r="P11" s="17">
        <v>69</v>
      </c>
      <c r="Q11" s="17">
        <v>1</v>
      </c>
      <c r="W11" s="13" t="e">
        <f t="shared" si="0"/>
        <v>#DIV/0!</v>
      </c>
      <c r="X11" s="13" t="e">
        <f t="shared" si="1"/>
        <v>#DIV/0!</v>
      </c>
      <c r="Y11" s="13" t="e">
        <f t="shared" si="2"/>
        <v>#DIV/0!</v>
      </c>
      <c r="Z11" s="13" t="e">
        <f t="shared" si="3"/>
        <v>#DIV/0!</v>
      </c>
      <c r="AA11" s="13" t="e">
        <f t="shared" si="4"/>
        <v>#DIV/0!</v>
      </c>
      <c r="AB11" s="13" t="e">
        <f t="shared" si="5"/>
        <v>#DIV/0!</v>
      </c>
      <c r="AC11" s="13" t="e">
        <f t="shared" si="6"/>
        <v>#DIV/0!</v>
      </c>
      <c r="AD11" s="13" t="e">
        <f t="shared" si="7"/>
        <v>#DIV/0!</v>
      </c>
      <c r="AE11" s="13" t="e">
        <f t="shared" si="8"/>
        <v>#DIV/0!</v>
      </c>
      <c r="AF11" s="13" t="e">
        <f t="shared" si="9"/>
        <v>#DIV/0!</v>
      </c>
      <c r="AG11" s="13" t="e">
        <f t="shared" si="10"/>
        <v>#DIV/0!</v>
      </c>
      <c r="AH11" s="13" t="e">
        <f t="shared" si="11"/>
        <v>#DIV/0!</v>
      </c>
      <c r="AI11" s="13" t="e">
        <f t="shared" ref="AI11:AI46" si="12">IF(AND($V$5=$N$4,$V$4&gt;=N11,$V$4&lt;N10),Q11,0)</f>
        <v>#DIV/0!</v>
      </c>
      <c r="AJ11" s="13" t="e">
        <f t="shared" ref="AJ11:AJ46" si="13">IF(AND($V$5=$O$4,$V$4&gt;=O11,$V$4&lt;O10),Q11,0)</f>
        <v>#DIV/0!</v>
      </c>
      <c r="AK11" s="13" t="e">
        <f t="shared" ref="AK11:AK46" si="14">IF(AND($V$5=$P$4,$V$4&gt;=P11,$V$4&lt;P10),Q11,0)</f>
        <v>#DIV/0!</v>
      </c>
    </row>
    <row r="12" spans="2:37" ht="18" x14ac:dyDescent="0.45">
      <c r="B12" s="18">
        <v>91</v>
      </c>
      <c r="C12" s="18">
        <v>90</v>
      </c>
      <c r="D12" s="18">
        <v>89</v>
      </c>
      <c r="E12" s="18">
        <v>87</v>
      </c>
      <c r="F12" s="18">
        <v>86</v>
      </c>
      <c r="G12" s="18">
        <v>85</v>
      </c>
      <c r="H12" s="18">
        <v>84</v>
      </c>
      <c r="I12" s="73">
        <v>83</v>
      </c>
      <c r="J12" s="18">
        <v>82</v>
      </c>
      <c r="K12" s="73">
        <v>81</v>
      </c>
      <c r="L12" s="18">
        <v>80</v>
      </c>
      <c r="M12" s="18">
        <v>78</v>
      </c>
      <c r="N12" s="18">
        <v>76</v>
      </c>
      <c r="O12" s="18">
        <v>72</v>
      </c>
      <c r="P12" s="18">
        <v>66</v>
      </c>
      <c r="Q12" s="18">
        <v>1</v>
      </c>
      <c r="W12" s="13" t="e">
        <f t="shared" si="0"/>
        <v>#DIV/0!</v>
      </c>
      <c r="X12" s="13" t="e">
        <f t="shared" si="1"/>
        <v>#DIV/0!</v>
      </c>
      <c r="Y12" s="13" t="e">
        <f t="shared" si="2"/>
        <v>#DIV/0!</v>
      </c>
      <c r="Z12" s="13" t="e">
        <f t="shared" si="3"/>
        <v>#DIV/0!</v>
      </c>
      <c r="AA12" s="13" t="e">
        <f t="shared" si="4"/>
        <v>#DIV/0!</v>
      </c>
      <c r="AB12" s="13" t="e">
        <f t="shared" si="5"/>
        <v>#DIV/0!</v>
      </c>
      <c r="AC12" s="13" t="e">
        <f t="shared" si="6"/>
        <v>#DIV/0!</v>
      </c>
      <c r="AD12" s="13" t="e">
        <f t="shared" si="7"/>
        <v>#DIV/0!</v>
      </c>
      <c r="AE12" s="13" t="e">
        <f t="shared" si="8"/>
        <v>#DIV/0!</v>
      </c>
      <c r="AF12" s="13" t="e">
        <f t="shared" si="9"/>
        <v>#DIV/0!</v>
      </c>
      <c r="AG12" s="13" t="e">
        <f t="shared" si="10"/>
        <v>#DIV/0!</v>
      </c>
      <c r="AH12" s="13" t="e">
        <f t="shared" si="11"/>
        <v>#DIV/0!</v>
      </c>
      <c r="AI12" s="13" t="e">
        <f t="shared" si="12"/>
        <v>#DIV/0!</v>
      </c>
      <c r="AJ12" s="13" t="e">
        <f t="shared" si="13"/>
        <v>#DIV/0!</v>
      </c>
      <c r="AK12" s="13" t="e">
        <f t="shared" si="14"/>
        <v>#DIV/0!</v>
      </c>
    </row>
    <row r="13" spans="2:37" ht="18" x14ac:dyDescent="0.45">
      <c r="B13" s="18">
        <v>90</v>
      </c>
      <c r="C13" s="18">
        <v>88</v>
      </c>
      <c r="D13" s="18">
        <v>87</v>
      </c>
      <c r="E13" s="18">
        <v>86</v>
      </c>
      <c r="F13" s="18">
        <v>85</v>
      </c>
      <c r="G13" s="18">
        <v>84</v>
      </c>
      <c r="H13" s="18">
        <v>82</v>
      </c>
      <c r="I13" s="73">
        <v>81</v>
      </c>
      <c r="J13" s="18">
        <v>80</v>
      </c>
      <c r="K13" s="73">
        <v>79</v>
      </c>
      <c r="L13" s="18">
        <v>78</v>
      </c>
      <c r="M13" s="18">
        <v>76</v>
      </c>
      <c r="N13" s="18">
        <v>74</v>
      </c>
      <c r="O13" s="18">
        <v>70</v>
      </c>
      <c r="P13" s="18">
        <v>64</v>
      </c>
      <c r="Q13" s="18">
        <v>1</v>
      </c>
      <c r="W13" s="13" t="e">
        <f t="shared" si="0"/>
        <v>#DIV/0!</v>
      </c>
      <c r="X13" s="13" t="e">
        <f t="shared" si="1"/>
        <v>#DIV/0!</v>
      </c>
      <c r="Y13" s="13" t="e">
        <f t="shared" si="2"/>
        <v>#DIV/0!</v>
      </c>
      <c r="Z13" s="13" t="e">
        <f t="shared" si="3"/>
        <v>#DIV/0!</v>
      </c>
      <c r="AA13" s="13" t="e">
        <f t="shared" si="4"/>
        <v>#DIV/0!</v>
      </c>
      <c r="AB13" s="13" t="e">
        <f t="shared" si="5"/>
        <v>#DIV/0!</v>
      </c>
      <c r="AC13" s="13" t="e">
        <f t="shared" si="6"/>
        <v>#DIV/0!</v>
      </c>
      <c r="AD13" s="13" t="e">
        <f t="shared" si="7"/>
        <v>#DIV/0!</v>
      </c>
      <c r="AE13" s="13" t="e">
        <f t="shared" si="8"/>
        <v>#DIV/0!</v>
      </c>
      <c r="AF13" s="13" t="e">
        <f t="shared" si="9"/>
        <v>#DIV/0!</v>
      </c>
      <c r="AG13" s="13" t="e">
        <f t="shared" si="10"/>
        <v>#DIV/0!</v>
      </c>
      <c r="AH13" s="13" t="e">
        <f t="shared" si="11"/>
        <v>#DIV/0!</v>
      </c>
      <c r="AI13" s="13" t="e">
        <f t="shared" si="12"/>
        <v>#DIV/0!</v>
      </c>
      <c r="AJ13" s="13" t="e">
        <f t="shared" si="13"/>
        <v>#DIV/0!</v>
      </c>
      <c r="AK13" s="13" t="e">
        <f t="shared" si="14"/>
        <v>#DIV/0!</v>
      </c>
    </row>
    <row r="14" spans="2:37" ht="18" x14ac:dyDescent="0.45">
      <c r="B14" s="18">
        <v>88</v>
      </c>
      <c r="C14" s="18">
        <v>87</v>
      </c>
      <c r="D14" s="18">
        <v>86</v>
      </c>
      <c r="E14" s="18">
        <v>84</v>
      </c>
      <c r="F14" s="18">
        <v>83</v>
      </c>
      <c r="G14" s="18">
        <v>82</v>
      </c>
      <c r="H14" s="18">
        <v>81</v>
      </c>
      <c r="I14" s="73">
        <v>79</v>
      </c>
      <c r="J14" s="18">
        <v>78</v>
      </c>
      <c r="K14" s="73">
        <v>77</v>
      </c>
      <c r="L14" s="18">
        <v>76</v>
      </c>
      <c r="M14" s="18">
        <v>74</v>
      </c>
      <c r="N14" s="18">
        <v>72</v>
      </c>
      <c r="O14" s="18">
        <v>68</v>
      </c>
      <c r="P14" s="18">
        <v>63</v>
      </c>
      <c r="Q14" s="18">
        <v>1</v>
      </c>
      <c r="W14" s="13" t="e">
        <f t="shared" si="0"/>
        <v>#DIV/0!</v>
      </c>
      <c r="X14" s="13" t="e">
        <f t="shared" si="1"/>
        <v>#DIV/0!</v>
      </c>
      <c r="Y14" s="13" t="e">
        <f t="shared" si="2"/>
        <v>#DIV/0!</v>
      </c>
      <c r="Z14" s="13" t="e">
        <f t="shared" si="3"/>
        <v>#DIV/0!</v>
      </c>
      <c r="AA14" s="13" t="e">
        <f t="shared" si="4"/>
        <v>#DIV/0!</v>
      </c>
      <c r="AB14" s="13" t="e">
        <f t="shared" si="5"/>
        <v>#DIV/0!</v>
      </c>
      <c r="AC14" s="13" t="e">
        <f t="shared" si="6"/>
        <v>#DIV/0!</v>
      </c>
      <c r="AD14" s="13" t="e">
        <f t="shared" si="7"/>
        <v>#DIV/0!</v>
      </c>
      <c r="AE14" s="13" t="e">
        <f t="shared" si="8"/>
        <v>#DIV/0!</v>
      </c>
      <c r="AF14" s="13" t="e">
        <f t="shared" si="9"/>
        <v>#DIV/0!</v>
      </c>
      <c r="AG14" s="13" t="e">
        <f t="shared" si="10"/>
        <v>#DIV/0!</v>
      </c>
      <c r="AH14" s="13" t="e">
        <f t="shared" si="11"/>
        <v>#DIV/0!</v>
      </c>
      <c r="AI14" s="13" t="e">
        <f t="shared" si="12"/>
        <v>#DIV/0!</v>
      </c>
      <c r="AJ14" s="13" t="e">
        <f t="shared" si="13"/>
        <v>#DIV/0!</v>
      </c>
      <c r="AK14" s="13" t="e">
        <f t="shared" si="14"/>
        <v>#DIV/0!</v>
      </c>
    </row>
    <row r="15" spans="2:37" ht="18" x14ac:dyDescent="0.45">
      <c r="B15" s="21">
        <v>87</v>
      </c>
      <c r="C15" s="21">
        <v>86</v>
      </c>
      <c r="D15" s="21">
        <v>84</v>
      </c>
      <c r="E15" s="21">
        <v>83</v>
      </c>
      <c r="F15" s="21">
        <v>82</v>
      </c>
      <c r="G15" s="21">
        <v>81</v>
      </c>
      <c r="H15" s="21">
        <v>79</v>
      </c>
      <c r="I15" s="71">
        <v>78</v>
      </c>
      <c r="J15" s="21">
        <v>76</v>
      </c>
      <c r="K15" s="71">
        <v>75</v>
      </c>
      <c r="L15" s="21">
        <v>74</v>
      </c>
      <c r="M15" s="21">
        <v>72</v>
      </c>
      <c r="N15" s="21">
        <v>70</v>
      </c>
      <c r="O15" s="21">
        <v>67</v>
      </c>
      <c r="P15" s="21">
        <v>61</v>
      </c>
      <c r="Q15" s="21">
        <v>1</v>
      </c>
      <c r="W15" s="13" t="e">
        <f t="shared" si="0"/>
        <v>#DIV/0!</v>
      </c>
      <c r="X15" s="13" t="e">
        <f t="shared" si="1"/>
        <v>#DIV/0!</v>
      </c>
      <c r="Y15" s="13" t="e">
        <f t="shared" si="2"/>
        <v>#DIV/0!</v>
      </c>
      <c r="Z15" s="13" t="e">
        <f t="shared" si="3"/>
        <v>#DIV/0!</v>
      </c>
      <c r="AA15" s="13" t="e">
        <f t="shared" si="4"/>
        <v>#DIV/0!</v>
      </c>
      <c r="AB15" s="13" t="e">
        <f t="shared" si="5"/>
        <v>#DIV/0!</v>
      </c>
      <c r="AC15" s="13" t="e">
        <f t="shared" si="6"/>
        <v>#DIV/0!</v>
      </c>
      <c r="AD15" s="13" t="e">
        <f t="shared" si="7"/>
        <v>#DIV/0!</v>
      </c>
      <c r="AE15" s="13" t="e">
        <f t="shared" si="8"/>
        <v>#DIV/0!</v>
      </c>
      <c r="AF15" s="13" t="e">
        <f t="shared" si="9"/>
        <v>#DIV/0!</v>
      </c>
      <c r="AG15" s="13" t="e">
        <f t="shared" si="10"/>
        <v>#DIV/0!</v>
      </c>
      <c r="AH15" s="13" t="e">
        <f t="shared" si="11"/>
        <v>#DIV/0!</v>
      </c>
      <c r="AI15" s="13" t="e">
        <f t="shared" si="12"/>
        <v>#DIV/0!</v>
      </c>
      <c r="AJ15" s="13" t="e">
        <f t="shared" si="13"/>
        <v>#DIV/0!</v>
      </c>
      <c r="AK15" s="13" t="e">
        <f t="shared" si="14"/>
        <v>#DIV/0!</v>
      </c>
    </row>
    <row r="16" spans="2:37" ht="18" x14ac:dyDescent="0.45">
      <c r="B16" s="17">
        <v>86</v>
      </c>
      <c r="C16" s="17">
        <v>84</v>
      </c>
      <c r="D16" s="17">
        <v>83</v>
      </c>
      <c r="E16" s="17">
        <v>82</v>
      </c>
      <c r="F16" s="17">
        <v>80</v>
      </c>
      <c r="G16" s="17">
        <v>79</v>
      </c>
      <c r="H16" s="17">
        <v>78</v>
      </c>
      <c r="I16" s="19">
        <v>76</v>
      </c>
      <c r="J16" s="17">
        <v>75</v>
      </c>
      <c r="K16" s="19">
        <v>74</v>
      </c>
      <c r="L16" s="17">
        <v>72</v>
      </c>
      <c r="M16" s="17">
        <v>71</v>
      </c>
      <c r="N16" s="17">
        <v>68</v>
      </c>
      <c r="O16" s="17">
        <v>65</v>
      </c>
      <c r="P16" s="17">
        <v>59</v>
      </c>
      <c r="Q16" s="17">
        <v>1</v>
      </c>
      <c r="W16" s="13" t="e">
        <f t="shared" si="0"/>
        <v>#DIV/0!</v>
      </c>
      <c r="X16" s="13" t="e">
        <f t="shared" si="1"/>
        <v>#DIV/0!</v>
      </c>
      <c r="Y16" s="13" t="e">
        <f t="shared" si="2"/>
        <v>#DIV/0!</v>
      </c>
      <c r="Z16" s="13" t="e">
        <f t="shared" si="3"/>
        <v>#DIV/0!</v>
      </c>
      <c r="AA16" s="13" t="e">
        <f t="shared" si="4"/>
        <v>#DIV/0!</v>
      </c>
      <c r="AB16" s="13" t="e">
        <f t="shared" si="5"/>
        <v>#DIV/0!</v>
      </c>
      <c r="AC16" s="13" t="e">
        <f t="shared" si="6"/>
        <v>#DIV/0!</v>
      </c>
      <c r="AD16" s="13" t="e">
        <f t="shared" si="7"/>
        <v>#DIV/0!</v>
      </c>
      <c r="AE16" s="13" t="e">
        <f t="shared" si="8"/>
        <v>#DIV/0!</v>
      </c>
      <c r="AF16" s="13" t="e">
        <f t="shared" si="9"/>
        <v>#DIV/0!</v>
      </c>
      <c r="AG16" s="13" t="e">
        <f t="shared" si="10"/>
        <v>#DIV/0!</v>
      </c>
      <c r="AH16" s="13" t="e">
        <f t="shared" si="11"/>
        <v>#DIV/0!</v>
      </c>
      <c r="AI16" s="13" t="e">
        <f t="shared" si="12"/>
        <v>#DIV/0!</v>
      </c>
      <c r="AJ16" s="13" t="e">
        <f t="shared" si="13"/>
        <v>#DIV/0!</v>
      </c>
      <c r="AK16" s="13" t="e">
        <f t="shared" si="14"/>
        <v>#DIV/0!</v>
      </c>
    </row>
    <row r="17" spans="2:37" ht="18" x14ac:dyDescent="0.45">
      <c r="B17" s="18">
        <v>85</v>
      </c>
      <c r="C17" s="18">
        <v>83</v>
      </c>
      <c r="D17" s="18">
        <v>82</v>
      </c>
      <c r="E17" s="18">
        <v>80</v>
      </c>
      <c r="F17" s="18">
        <v>79</v>
      </c>
      <c r="G17" s="18">
        <v>78</v>
      </c>
      <c r="H17" s="18">
        <v>76</v>
      </c>
      <c r="I17" s="73">
        <v>75</v>
      </c>
      <c r="J17" s="18">
        <v>73</v>
      </c>
      <c r="K17" s="73">
        <v>72</v>
      </c>
      <c r="L17" s="18">
        <v>71</v>
      </c>
      <c r="M17" s="18">
        <v>69</v>
      </c>
      <c r="N17" s="18">
        <v>67</v>
      </c>
      <c r="O17" s="18">
        <v>63</v>
      </c>
      <c r="P17" s="18">
        <v>58</v>
      </c>
      <c r="Q17" s="18">
        <v>1</v>
      </c>
      <c r="W17" s="13" t="e">
        <f t="shared" si="0"/>
        <v>#DIV/0!</v>
      </c>
      <c r="X17" s="13" t="e">
        <f t="shared" si="1"/>
        <v>#DIV/0!</v>
      </c>
      <c r="Y17" s="13" t="e">
        <f t="shared" si="2"/>
        <v>#DIV/0!</v>
      </c>
      <c r="Z17" s="13" t="e">
        <f t="shared" si="3"/>
        <v>#DIV/0!</v>
      </c>
      <c r="AA17" s="13" t="e">
        <f t="shared" si="4"/>
        <v>#DIV/0!</v>
      </c>
      <c r="AB17" s="13" t="e">
        <f t="shared" si="5"/>
        <v>#DIV/0!</v>
      </c>
      <c r="AC17" s="13" t="e">
        <f t="shared" si="6"/>
        <v>#DIV/0!</v>
      </c>
      <c r="AD17" s="13" t="e">
        <f t="shared" si="7"/>
        <v>#DIV/0!</v>
      </c>
      <c r="AE17" s="13" t="e">
        <f t="shared" si="8"/>
        <v>#DIV/0!</v>
      </c>
      <c r="AF17" s="13" t="e">
        <f t="shared" si="9"/>
        <v>#DIV/0!</v>
      </c>
      <c r="AG17" s="13" t="e">
        <f t="shared" si="10"/>
        <v>#DIV/0!</v>
      </c>
      <c r="AH17" s="13" t="e">
        <f t="shared" si="11"/>
        <v>#DIV/0!</v>
      </c>
      <c r="AI17" s="13" t="e">
        <f t="shared" si="12"/>
        <v>#DIV/0!</v>
      </c>
      <c r="AJ17" s="13" t="e">
        <f t="shared" si="13"/>
        <v>#DIV/0!</v>
      </c>
      <c r="AK17" s="13" t="e">
        <f t="shared" si="14"/>
        <v>#DIV/0!</v>
      </c>
    </row>
    <row r="18" spans="2:37" ht="18" x14ac:dyDescent="0.45">
      <c r="B18" s="18">
        <v>84</v>
      </c>
      <c r="C18" s="18">
        <v>82</v>
      </c>
      <c r="D18" s="18">
        <v>80</v>
      </c>
      <c r="E18" s="18">
        <v>79</v>
      </c>
      <c r="F18" s="18">
        <v>78</v>
      </c>
      <c r="G18" s="18">
        <v>76</v>
      </c>
      <c r="H18" s="18">
        <v>75</v>
      </c>
      <c r="I18" s="73">
        <v>73</v>
      </c>
      <c r="J18" s="18">
        <v>72</v>
      </c>
      <c r="K18" s="73">
        <v>71</v>
      </c>
      <c r="L18" s="18">
        <v>69</v>
      </c>
      <c r="M18" s="18">
        <v>67</v>
      </c>
      <c r="N18" s="18">
        <v>65</v>
      </c>
      <c r="O18" s="18">
        <v>62</v>
      </c>
      <c r="P18" s="18">
        <v>57</v>
      </c>
      <c r="Q18" s="18">
        <v>1</v>
      </c>
      <c r="W18" s="13" t="e">
        <f t="shared" si="0"/>
        <v>#DIV/0!</v>
      </c>
      <c r="X18" s="13" t="e">
        <f t="shared" si="1"/>
        <v>#DIV/0!</v>
      </c>
      <c r="Y18" s="13" t="e">
        <f t="shared" si="2"/>
        <v>#DIV/0!</v>
      </c>
      <c r="Z18" s="13" t="e">
        <f t="shared" si="3"/>
        <v>#DIV/0!</v>
      </c>
      <c r="AA18" s="13" t="e">
        <f t="shared" si="4"/>
        <v>#DIV/0!</v>
      </c>
      <c r="AB18" s="13" t="e">
        <f t="shared" si="5"/>
        <v>#DIV/0!</v>
      </c>
      <c r="AC18" s="13" t="e">
        <f t="shared" si="6"/>
        <v>#DIV/0!</v>
      </c>
      <c r="AD18" s="13" t="e">
        <f t="shared" si="7"/>
        <v>#DIV/0!</v>
      </c>
      <c r="AE18" s="13" t="e">
        <f t="shared" si="8"/>
        <v>#DIV/0!</v>
      </c>
      <c r="AF18" s="13" t="e">
        <f t="shared" si="9"/>
        <v>#DIV/0!</v>
      </c>
      <c r="AG18" s="13" t="e">
        <f t="shared" si="10"/>
        <v>#DIV/0!</v>
      </c>
      <c r="AH18" s="13" t="e">
        <f t="shared" si="11"/>
        <v>#DIV/0!</v>
      </c>
      <c r="AI18" s="13" t="e">
        <f t="shared" si="12"/>
        <v>#DIV/0!</v>
      </c>
      <c r="AJ18" s="13" t="e">
        <f t="shared" si="13"/>
        <v>#DIV/0!</v>
      </c>
      <c r="AK18" s="13" t="e">
        <f t="shared" si="14"/>
        <v>#DIV/0!</v>
      </c>
    </row>
    <row r="19" spans="2:37" ht="18" x14ac:dyDescent="0.45">
      <c r="B19" s="18">
        <v>82</v>
      </c>
      <c r="C19" s="18">
        <v>81</v>
      </c>
      <c r="D19" s="18">
        <v>79</v>
      </c>
      <c r="E19" s="18">
        <v>78</v>
      </c>
      <c r="F19" s="18">
        <v>76</v>
      </c>
      <c r="G19" s="18">
        <v>75</v>
      </c>
      <c r="H19" s="18">
        <v>73</v>
      </c>
      <c r="I19" s="73">
        <v>72</v>
      </c>
      <c r="J19" s="18">
        <v>70</v>
      </c>
      <c r="K19" s="73">
        <v>69</v>
      </c>
      <c r="L19" s="18">
        <v>68</v>
      </c>
      <c r="M19" s="18">
        <v>66</v>
      </c>
      <c r="N19" s="18">
        <v>63</v>
      </c>
      <c r="O19" s="18">
        <v>60</v>
      </c>
      <c r="P19" s="18">
        <v>55</v>
      </c>
      <c r="Q19" s="18">
        <v>1</v>
      </c>
      <c r="W19" s="13" t="e">
        <f t="shared" si="0"/>
        <v>#DIV/0!</v>
      </c>
      <c r="X19" s="13" t="e">
        <f t="shared" si="1"/>
        <v>#DIV/0!</v>
      </c>
      <c r="Y19" s="13" t="e">
        <f t="shared" si="2"/>
        <v>#DIV/0!</v>
      </c>
      <c r="Z19" s="13" t="e">
        <f t="shared" si="3"/>
        <v>#DIV/0!</v>
      </c>
      <c r="AA19" s="13" t="e">
        <f t="shared" si="4"/>
        <v>#DIV/0!</v>
      </c>
      <c r="AB19" s="13" t="e">
        <f t="shared" si="5"/>
        <v>#DIV/0!</v>
      </c>
      <c r="AC19" s="13" t="e">
        <f t="shared" si="6"/>
        <v>#DIV/0!</v>
      </c>
      <c r="AD19" s="13" t="e">
        <f t="shared" si="7"/>
        <v>#DIV/0!</v>
      </c>
      <c r="AE19" s="13" t="e">
        <f t="shared" si="8"/>
        <v>#DIV/0!</v>
      </c>
      <c r="AF19" s="13" t="e">
        <f t="shared" si="9"/>
        <v>#DIV/0!</v>
      </c>
      <c r="AG19" s="13" t="e">
        <f t="shared" si="10"/>
        <v>#DIV/0!</v>
      </c>
      <c r="AH19" s="13" t="e">
        <f t="shared" si="11"/>
        <v>#DIV/0!</v>
      </c>
      <c r="AI19" s="13" t="e">
        <f t="shared" si="12"/>
        <v>#DIV/0!</v>
      </c>
      <c r="AJ19" s="13" t="e">
        <f t="shared" si="13"/>
        <v>#DIV/0!</v>
      </c>
      <c r="AK19" s="13" t="e">
        <f t="shared" si="14"/>
        <v>#DIV/0!</v>
      </c>
    </row>
    <row r="20" spans="2:37" ht="18" x14ac:dyDescent="0.45">
      <c r="B20" s="21">
        <v>81</v>
      </c>
      <c r="C20" s="21">
        <v>79</v>
      </c>
      <c r="D20" s="21">
        <v>78</v>
      </c>
      <c r="E20" s="21">
        <v>76</v>
      </c>
      <c r="F20" s="21">
        <v>75</v>
      </c>
      <c r="G20" s="21">
        <v>74</v>
      </c>
      <c r="H20" s="21">
        <v>72</v>
      </c>
      <c r="I20" s="71">
        <v>70</v>
      </c>
      <c r="J20" s="21">
        <v>69</v>
      </c>
      <c r="K20" s="71">
        <v>68</v>
      </c>
      <c r="L20" s="21">
        <v>66</v>
      </c>
      <c r="M20" s="21">
        <v>64</v>
      </c>
      <c r="N20" s="21">
        <v>62</v>
      </c>
      <c r="O20" s="21">
        <v>59</v>
      </c>
      <c r="P20" s="21">
        <v>54</v>
      </c>
      <c r="Q20" s="21">
        <v>1</v>
      </c>
      <c r="W20" s="13" t="e">
        <f t="shared" si="0"/>
        <v>#DIV/0!</v>
      </c>
      <c r="X20" s="13" t="e">
        <f t="shared" si="1"/>
        <v>#DIV/0!</v>
      </c>
      <c r="Y20" s="13" t="e">
        <f t="shared" si="2"/>
        <v>#DIV/0!</v>
      </c>
      <c r="Z20" s="13" t="e">
        <f t="shared" si="3"/>
        <v>#DIV/0!</v>
      </c>
      <c r="AA20" s="13" t="e">
        <f t="shared" si="4"/>
        <v>#DIV/0!</v>
      </c>
      <c r="AB20" s="13" t="e">
        <f t="shared" si="5"/>
        <v>#DIV/0!</v>
      </c>
      <c r="AC20" s="13" t="e">
        <f t="shared" si="6"/>
        <v>#DIV/0!</v>
      </c>
      <c r="AD20" s="13" t="e">
        <f t="shared" si="7"/>
        <v>#DIV/0!</v>
      </c>
      <c r="AE20" s="13" t="e">
        <f t="shared" si="8"/>
        <v>#DIV/0!</v>
      </c>
      <c r="AF20" s="13" t="e">
        <f t="shared" si="9"/>
        <v>#DIV/0!</v>
      </c>
      <c r="AG20" s="13" t="e">
        <f t="shared" si="10"/>
        <v>#DIV/0!</v>
      </c>
      <c r="AH20" s="13" t="e">
        <f t="shared" si="11"/>
        <v>#DIV/0!</v>
      </c>
      <c r="AI20" s="13" t="e">
        <f t="shared" si="12"/>
        <v>#DIV/0!</v>
      </c>
      <c r="AJ20" s="13" t="e">
        <f t="shared" si="13"/>
        <v>#DIV/0!</v>
      </c>
      <c r="AK20" s="13" t="e">
        <f t="shared" si="14"/>
        <v>#DIV/0!</v>
      </c>
    </row>
    <row r="21" spans="2:37" ht="18" x14ac:dyDescent="0.45">
      <c r="B21" s="17">
        <v>80</v>
      </c>
      <c r="C21" s="17">
        <v>78</v>
      </c>
      <c r="D21" s="17">
        <v>77</v>
      </c>
      <c r="E21" s="17">
        <v>75</v>
      </c>
      <c r="F21" s="17">
        <v>74</v>
      </c>
      <c r="G21" s="17">
        <v>72</v>
      </c>
      <c r="H21" s="17">
        <v>71</v>
      </c>
      <c r="I21" s="19">
        <v>69</v>
      </c>
      <c r="J21" s="17">
        <v>67</v>
      </c>
      <c r="K21" s="19">
        <v>66</v>
      </c>
      <c r="L21" s="17">
        <v>65</v>
      </c>
      <c r="M21" s="17">
        <v>63</v>
      </c>
      <c r="N21" s="17">
        <v>61</v>
      </c>
      <c r="O21" s="17">
        <v>57</v>
      </c>
      <c r="P21" s="17">
        <v>53</v>
      </c>
      <c r="Q21" s="17">
        <v>1</v>
      </c>
      <c r="W21" s="13" t="e">
        <f t="shared" si="0"/>
        <v>#DIV/0!</v>
      </c>
      <c r="X21" s="13" t="e">
        <f t="shared" si="1"/>
        <v>#DIV/0!</v>
      </c>
      <c r="Y21" s="13" t="e">
        <f t="shared" si="2"/>
        <v>#DIV/0!</v>
      </c>
      <c r="Z21" s="13" t="e">
        <f t="shared" si="3"/>
        <v>#DIV/0!</v>
      </c>
      <c r="AA21" s="13" t="e">
        <f t="shared" si="4"/>
        <v>#DIV/0!</v>
      </c>
      <c r="AB21" s="13" t="e">
        <f t="shared" si="5"/>
        <v>#DIV/0!</v>
      </c>
      <c r="AC21" s="13" t="e">
        <f t="shared" si="6"/>
        <v>#DIV/0!</v>
      </c>
      <c r="AD21" s="13" t="e">
        <f t="shared" si="7"/>
        <v>#DIV/0!</v>
      </c>
      <c r="AE21" s="13" t="e">
        <f t="shared" si="8"/>
        <v>#DIV/0!</v>
      </c>
      <c r="AF21" s="13" t="e">
        <f t="shared" si="9"/>
        <v>#DIV/0!</v>
      </c>
      <c r="AG21" s="13" t="e">
        <f t="shared" si="10"/>
        <v>#DIV/0!</v>
      </c>
      <c r="AH21" s="13" t="e">
        <f t="shared" si="11"/>
        <v>#DIV/0!</v>
      </c>
      <c r="AI21" s="13" t="e">
        <f t="shared" si="12"/>
        <v>#DIV/0!</v>
      </c>
      <c r="AJ21" s="13" t="e">
        <f t="shared" si="13"/>
        <v>#DIV/0!</v>
      </c>
      <c r="AK21" s="13" t="e">
        <f t="shared" si="14"/>
        <v>#DIV/0!</v>
      </c>
    </row>
    <row r="22" spans="2:37" ht="18" x14ac:dyDescent="0.45">
      <c r="B22" s="18">
        <v>79</v>
      </c>
      <c r="C22" s="18">
        <v>77</v>
      </c>
      <c r="D22" s="18">
        <v>75</v>
      </c>
      <c r="E22" s="18">
        <v>74</v>
      </c>
      <c r="F22" s="18">
        <v>72</v>
      </c>
      <c r="G22" s="18">
        <v>71</v>
      </c>
      <c r="H22" s="18">
        <v>69</v>
      </c>
      <c r="I22" s="73">
        <v>68</v>
      </c>
      <c r="J22" s="18">
        <v>66</v>
      </c>
      <c r="K22" s="73">
        <v>65</v>
      </c>
      <c r="L22" s="18">
        <v>63</v>
      </c>
      <c r="M22" s="18">
        <v>62</v>
      </c>
      <c r="N22" s="18">
        <v>59</v>
      </c>
      <c r="O22" s="18">
        <v>56</v>
      </c>
      <c r="P22" s="18">
        <v>51</v>
      </c>
      <c r="Q22" s="18">
        <v>0.99</v>
      </c>
      <c r="W22" s="13" t="e">
        <f t="shared" si="0"/>
        <v>#DIV/0!</v>
      </c>
      <c r="X22" s="13" t="e">
        <f t="shared" si="1"/>
        <v>#DIV/0!</v>
      </c>
      <c r="Y22" s="13" t="e">
        <f t="shared" si="2"/>
        <v>#DIV/0!</v>
      </c>
      <c r="Z22" s="13" t="e">
        <f t="shared" si="3"/>
        <v>#DIV/0!</v>
      </c>
      <c r="AA22" s="13" t="e">
        <f t="shared" si="4"/>
        <v>#DIV/0!</v>
      </c>
      <c r="AB22" s="13" t="e">
        <f t="shared" si="5"/>
        <v>#DIV/0!</v>
      </c>
      <c r="AC22" s="13" t="e">
        <f t="shared" si="6"/>
        <v>#DIV/0!</v>
      </c>
      <c r="AD22" s="13" t="e">
        <f t="shared" si="7"/>
        <v>#DIV/0!</v>
      </c>
      <c r="AE22" s="13" t="e">
        <f t="shared" si="8"/>
        <v>#DIV/0!</v>
      </c>
      <c r="AF22" s="13" t="e">
        <f t="shared" si="9"/>
        <v>#DIV/0!</v>
      </c>
      <c r="AG22" s="13" t="e">
        <f t="shared" si="10"/>
        <v>#DIV/0!</v>
      </c>
      <c r="AH22" s="13" t="e">
        <f t="shared" si="11"/>
        <v>#DIV/0!</v>
      </c>
      <c r="AI22" s="13" t="e">
        <f t="shared" si="12"/>
        <v>#DIV/0!</v>
      </c>
      <c r="AJ22" s="13" t="e">
        <f t="shared" si="13"/>
        <v>#DIV/0!</v>
      </c>
      <c r="AK22" s="13" t="e">
        <f t="shared" si="14"/>
        <v>#DIV/0!</v>
      </c>
    </row>
    <row r="23" spans="2:37" ht="18" x14ac:dyDescent="0.45">
      <c r="B23" s="18">
        <v>78</v>
      </c>
      <c r="C23" s="18">
        <v>76</v>
      </c>
      <c r="D23" s="18">
        <v>74</v>
      </c>
      <c r="E23" s="18">
        <v>73</v>
      </c>
      <c r="F23" s="18">
        <v>71</v>
      </c>
      <c r="G23" s="18">
        <v>70</v>
      </c>
      <c r="H23" s="18">
        <v>68</v>
      </c>
      <c r="I23" s="73">
        <v>66</v>
      </c>
      <c r="J23" s="18">
        <v>65</v>
      </c>
      <c r="K23" s="73">
        <v>64</v>
      </c>
      <c r="L23" s="18">
        <v>62</v>
      </c>
      <c r="M23" s="18">
        <v>60</v>
      </c>
      <c r="N23" s="18">
        <v>58</v>
      </c>
      <c r="O23" s="18">
        <v>55</v>
      </c>
      <c r="P23" s="18">
        <v>50</v>
      </c>
      <c r="Q23" s="18">
        <v>0.98</v>
      </c>
      <c r="W23" s="13" t="e">
        <f t="shared" si="0"/>
        <v>#DIV/0!</v>
      </c>
      <c r="X23" s="13" t="e">
        <f t="shared" si="1"/>
        <v>#DIV/0!</v>
      </c>
      <c r="Y23" s="13" t="e">
        <f t="shared" si="2"/>
        <v>#DIV/0!</v>
      </c>
      <c r="Z23" s="13" t="e">
        <f t="shared" si="3"/>
        <v>#DIV/0!</v>
      </c>
      <c r="AA23" s="13" t="e">
        <f t="shared" si="4"/>
        <v>#DIV/0!</v>
      </c>
      <c r="AB23" s="13" t="e">
        <f t="shared" si="5"/>
        <v>#DIV/0!</v>
      </c>
      <c r="AC23" s="13" t="e">
        <f t="shared" si="6"/>
        <v>#DIV/0!</v>
      </c>
      <c r="AD23" s="13" t="e">
        <f t="shared" si="7"/>
        <v>#DIV/0!</v>
      </c>
      <c r="AE23" s="13" t="e">
        <f t="shared" si="8"/>
        <v>#DIV/0!</v>
      </c>
      <c r="AF23" s="13" t="e">
        <f t="shared" si="9"/>
        <v>#DIV/0!</v>
      </c>
      <c r="AG23" s="13" t="e">
        <f t="shared" si="10"/>
        <v>#DIV/0!</v>
      </c>
      <c r="AH23" s="13" t="e">
        <f t="shared" si="11"/>
        <v>#DIV/0!</v>
      </c>
      <c r="AI23" s="13" t="e">
        <f t="shared" si="12"/>
        <v>#DIV/0!</v>
      </c>
      <c r="AJ23" s="13" t="e">
        <f t="shared" si="13"/>
        <v>#DIV/0!</v>
      </c>
      <c r="AK23" s="13" t="e">
        <f t="shared" si="14"/>
        <v>#DIV/0!</v>
      </c>
    </row>
    <row r="24" spans="2:37" ht="18" x14ac:dyDescent="0.45">
      <c r="B24" s="18">
        <v>77</v>
      </c>
      <c r="C24" s="18">
        <v>75</v>
      </c>
      <c r="D24" s="18">
        <v>73</v>
      </c>
      <c r="E24" s="18">
        <v>71</v>
      </c>
      <c r="F24" s="18">
        <v>70</v>
      </c>
      <c r="G24" s="18">
        <v>68</v>
      </c>
      <c r="H24" s="18">
        <v>67</v>
      </c>
      <c r="I24" s="73">
        <v>65</v>
      </c>
      <c r="J24" s="18">
        <v>63</v>
      </c>
      <c r="K24" s="73">
        <v>62</v>
      </c>
      <c r="L24" s="18">
        <v>61</v>
      </c>
      <c r="M24" s="18">
        <v>59</v>
      </c>
      <c r="N24" s="18">
        <v>57</v>
      </c>
      <c r="O24" s="18">
        <v>53</v>
      </c>
      <c r="P24" s="18">
        <v>49</v>
      </c>
      <c r="Q24" s="18">
        <v>0.97</v>
      </c>
      <c r="W24" s="13" t="e">
        <f t="shared" si="0"/>
        <v>#DIV/0!</v>
      </c>
      <c r="X24" s="13" t="e">
        <f t="shared" si="1"/>
        <v>#DIV/0!</v>
      </c>
      <c r="Y24" s="13" t="e">
        <f t="shared" si="2"/>
        <v>#DIV/0!</v>
      </c>
      <c r="Z24" s="13" t="e">
        <f t="shared" si="3"/>
        <v>#DIV/0!</v>
      </c>
      <c r="AA24" s="13" t="e">
        <f t="shared" si="4"/>
        <v>#DIV/0!</v>
      </c>
      <c r="AB24" s="13" t="e">
        <f t="shared" si="5"/>
        <v>#DIV/0!</v>
      </c>
      <c r="AC24" s="13" t="e">
        <f t="shared" si="6"/>
        <v>#DIV/0!</v>
      </c>
      <c r="AD24" s="13" t="e">
        <f t="shared" si="7"/>
        <v>#DIV/0!</v>
      </c>
      <c r="AE24" s="13" t="e">
        <f t="shared" si="8"/>
        <v>#DIV/0!</v>
      </c>
      <c r="AF24" s="13" t="e">
        <f t="shared" si="9"/>
        <v>#DIV/0!</v>
      </c>
      <c r="AG24" s="13" t="e">
        <f t="shared" si="10"/>
        <v>#DIV/0!</v>
      </c>
      <c r="AH24" s="13" t="e">
        <f t="shared" si="11"/>
        <v>#DIV/0!</v>
      </c>
      <c r="AI24" s="13" t="e">
        <f t="shared" si="12"/>
        <v>#DIV/0!</v>
      </c>
      <c r="AJ24" s="13" t="e">
        <f t="shared" si="13"/>
        <v>#DIV/0!</v>
      </c>
      <c r="AK24" s="13" t="e">
        <f t="shared" si="14"/>
        <v>#DIV/0!</v>
      </c>
    </row>
    <row r="25" spans="2:37" ht="18" x14ac:dyDescent="0.45">
      <c r="B25" s="21">
        <v>76</v>
      </c>
      <c r="C25" s="21">
        <v>74</v>
      </c>
      <c r="D25" s="21">
        <v>72</v>
      </c>
      <c r="E25" s="21">
        <v>70</v>
      </c>
      <c r="F25" s="21">
        <v>69</v>
      </c>
      <c r="G25" s="21">
        <v>67</v>
      </c>
      <c r="H25" s="21">
        <v>66</v>
      </c>
      <c r="I25" s="71">
        <v>64</v>
      </c>
      <c r="J25" s="21">
        <v>62</v>
      </c>
      <c r="K25" s="71">
        <v>61</v>
      </c>
      <c r="L25" s="21">
        <v>59</v>
      </c>
      <c r="M25" s="21">
        <v>58</v>
      </c>
      <c r="N25" s="21">
        <v>55</v>
      </c>
      <c r="O25" s="21">
        <v>52</v>
      </c>
      <c r="P25" s="21">
        <v>48</v>
      </c>
      <c r="Q25" s="21">
        <v>0.96</v>
      </c>
      <c r="W25" s="13" t="e">
        <f t="shared" si="0"/>
        <v>#DIV/0!</v>
      </c>
      <c r="X25" s="13" t="e">
        <f t="shared" si="1"/>
        <v>#DIV/0!</v>
      </c>
      <c r="Y25" s="13" t="e">
        <f t="shared" si="2"/>
        <v>#DIV/0!</v>
      </c>
      <c r="Z25" s="13" t="e">
        <f t="shared" si="3"/>
        <v>#DIV/0!</v>
      </c>
      <c r="AA25" s="13" t="e">
        <f t="shared" si="4"/>
        <v>#DIV/0!</v>
      </c>
      <c r="AB25" s="13" t="e">
        <f t="shared" si="5"/>
        <v>#DIV/0!</v>
      </c>
      <c r="AC25" s="13" t="e">
        <f t="shared" si="6"/>
        <v>#DIV/0!</v>
      </c>
      <c r="AD25" s="13" t="e">
        <f t="shared" si="7"/>
        <v>#DIV/0!</v>
      </c>
      <c r="AE25" s="13" t="e">
        <f t="shared" si="8"/>
        <v>#DIV/0!</v>
      </c>
      <c r="AF25" s="13" t="e">
        <f t="shared" si="9"/>
        <v>#DIV/0!</v>
      </c>
      <c r="AG25" s="13" t="e">
        <f t="shared" si="10"/>
        <v>#DIV/0!</v>
      </c>
      <c r="AH25" s="13" t="e">
        <f t="shared" si="11"/>
        <v>#DIV/0!</v>
      </c>
      <c r="AI25" s="13" t="e">
        <f t="shared" si="12"/>
        <v>#DIV/0!</v>
      </c>
      <c r="AJ25" s="13" t="e">
        <f t="shared" si="13"/>
        <v>#DIV/0!</v>
      </c>
      <c r="AK25" s="13" t="e">
        <f t="shared" si="14"/>
        <v>#DIV/0!</v>
      </c>
    </row>
    <row r="26" spans="2:37" ht="18" x14ac:dyDescent="0.45">
      <c r="B26" s="17">
        <v>75</v>
      </c>
      <c r="C26" s="17">
        <v>72</v>
      </c>
      <c r="D26" s="17">
        <v>71</v>
      </c>
      <c r="E26" s="17">
        <v>69</v>
      </c>
      <c r="F26" s="17">
        <v>67</v>
      </c>
      <c r="G26" s="17">
        <v>66</v>
      </c>
      <c r="H26" s="17">
        <v>64</v>
      </c>
      <c r="I26" s="17">
        <v>62</v>
      </c>
      <c r="J26" s="17">
        <v>61</v>
      </c>
      <c r="K26" s="17">
        <v>60</v>
      </c>
      <c r="L26" s="17">
        <v>58</v>
      </c>
      <c r="M26" s="17">
        <v>56</v>
      </c>
      <c r="N26" s="17">
        <v>54</v>
      </c>
      <c r="O26" s="17">
        <v>51</v>
      </c>
      <c r="P26" s="17">
        <v>46</v>
      </c>
      <c r="Q26" s="17">
        <v>0.95</v>
      </c>
      <c r="W26" s="13" t="e">
        <f t="shared" si="0"/>
        <v>#DIV/0!</v>
      </c>
      <c r="X26" s="13" t="e">
        <f t="shared" si="1"/>
        <v>#DIV/0!</v>
      </c>
      <c r="Y26" s="13" t="e">
        <f t="shared" si="2"/>
        <v>#DIV/0!</v>
      </c>
      <c r="Z26" s="13" t="e">
        <f t="shared" si="3"/>
        <v>#DIV/0!</v>
      </c>
      <c r="AA26" s="13" t="e">
        <f t="shared" si="4"/>
        <v>#DIV/0!</v>
      </c>
      <c r="AB26" s="13" t="e">
        <f t="shared" si="5"/>
        <v>#DIV/0!</v>
      </c>
      <c r="AC26" s="13" t="e">
        <f t="shared" si="6"/>
        <v>#DIV/0!</v>
      </c>
      <c r="AD26" s="13" t="e">
        <f t="shared" si="7"/>
        <v>#DIV/0!</v>
      </c>
      <c r="AE26" s="13" t="e">
        <f t="shared" si="8"/>
        <v>#DIV/0!</v>
      </c>
      <c r="AF26" s="13" t="e">
        <f t="shared" si="9"/>
        <v>#DIV/0!</v>
      </c>
      <c r="AG26" s="13" t="e">
        <f t="shared" si="10"/>
        <v>#DIV/0!</v>
      </c>
      <c r="AH26" s="13" t="e">
        <f t="shared" si="11"/>
        <v>#DIV/0!</v>
      </c>
      <c r="AI26" s="13" t="e">
        <f t="shared" si="12"/>
        <v>#DIV/0!</v>
      </c>
      <c r="AJ26" s="13" t="e">
        <f t="shared" si="13"/>
        <v>#DIV/0!</v>
      </c>
      <c r="AK26" s="13" t="e">
        <f t="shared" si="14"/>
        <v>#DIV/0!</v>
      </c>
    </row>
    <row r="27" spans="2:37" ht="18" x14ac:dyDescent="0.45">
      <c r="B27" s="18">
        <v>73</v>
      </c>
      <c r="C27" s="18">
        <v>71</v>
      </c>
      <c r="D27" s="18">
        <v>70</v>
      </c>
      <c r="E27" s="18">
        <v>68</v>
      </c>
      <c r="F27" s="18">
        <v>66</v>
      </c>
      <c r="G27" s="18">
        <v>65</v>
      </c>
      <c r="H27" s="18">
        <v>63</v>
      </c>
      <c r="I27" s="18">
        <v>61</v>
      </c>
      <c r="J27" s="18">
        <v>60</v>
      </c>
      <c r="K27" s="18">
        <v>58</v>
      </c>
      <c r="L27" s="18">
        <v>57</v>
      </c>
      <c r="M27" s="18">
        <v>55</v>
      </c>
      <c r="N27" s="18">
        <v>53</v>
      </c>
      <c r="O27" s="18">
        <v>49</v>
      </c>
      <c r="P27" s="18">
        <v>45</v>
      </c>
      <c r="Q27" s="18">
        <v>0.94</v>
      </c>
      <c r="W27" s="13" t="e">
        <f t="shared" si="0"/>
        <v>#DIV/0!</v>
      </c>
      <c r="X27" s="13" t="e">
        <f t="shared" si="1"/>
        <v>#DIV/0!</v>
      </c>
      <c r="Y27" s="13" t="e">
        <f t="shared" si="2"/>
        <v>#DIV/0!</v>
      </c>
      <c r="Z27" s="13" t="e">
        <f t="shared" si="3"/>
        <v>#DIV/0!</v>
      </c>
      <c r="AA27" s="13" t="e">
        <f t="shared" si="4"/>
        <v>#DIV/0!</v>
      </c>
      <c r="AB27" s="13" t="e">
        <f t="shared" si="5"/>
        <v>#DIV/0!</v>
      </c>
      <c r="AC27" s="13" t="e">
        <f t="shared" si="6"/>
        <v>#DIV/0!</v>
      </c>
      <c r="AD27" s="13" t="e">
        <f t="shared" si="7"/>
        <v>#DIV/0!</v>
      </c>
      <c r="AE27" s="13" t="e">
        <f t="shared" si="8"/>
        <v>#DIV/0!</v>
      </c>
      <c r="AF27" s="13" t="e">
        <f t="shared" si="9"/>
        <v>#DIV/0!</v>
      </c>
      <c r="AG27" s="13" t="e">
        <f t="shared" si="10"/>
        <v>#DIV/0!</v>
      </c>
      <c r="AH27" s="13" t="e">
        <f t="shared" si="11"/>
        <v>#DIV/0!</v>
      </c>
      <c r="AI27" s="13" t="e">
        <f t="shared" si="12"/>
        <v>#DIV/0!</v>
      </c>
      <c r="AJ27" s="13" t="e">
        <f t="shared" si="13"/>
        <v>#DIV/0!</v>
      </c>
      <c r="AK27" s="13" t="e">
        <f t="shared" si="14"/>
        <v>#DIV/0!</v>
      </c>
    </row>
    <row r="28" spans="2:37" ht="18" x14ac:dyDescent="0.45">
      <c r="B28" s="18">
        <v>72</v>
      </c>
      <c r="C28" s="18">
        <v>70</v>
      </c>
      <c r="D28" s="18">
        <v>69</v>
      </c>
      <c r="E28" s="18">
        <v>67</v>
      </c>
      <c r="F28" s="18">
        <v>65</v>
      </c>
      <c r="G28" s="18">
        <v>64</v>
      </c>
      <c r="H28" s="18">
        <v>62</v>
      </c>
      <c r="I28" s="18">
        <v>60</v>
      </c>
      <c r="J28" s="18">
        <v>58</v>
      </c>
      <c r="K28" s="18">
        <v>57</v>
      </c>
      <c r="L28" s="18">
        <v>56</v>
      </c>
      <c r="M28" s="18">
        <v>54</v>
      </c>
      <c r="N28" s="18">
        <v>51</v>
      </c>
      <c r="O28" s="18">
        <v>48</v>
      </c>
      <c r="P28" s="18">
        <v>44</v>
      </c>
      <c r="Q28" s="18">
        <v>0.93</v>
      </c>
      <c r="W28" s="13" t="e">
        <f t="shared" si="0"/>
        <v>#DIV/0!</v>
      </c>
      <c r="X28" s="13" t="e">
        <f t="shared" si="1"/>
        <v>#DIV/0!</v>
      </c>
      <c r="Y28" s="13" t="e">
        <f t="shared" si="2"/>
        <v>#DIV/0!</v>
      </c>
      <c r="Z28" s="13" t="e">
        <f t="shared" si="3"/>
        <v>#DIV/0!</v>
      </c>
      <c r="AA28" s="13" t="e">
        <f t="shared" si="4"/>
        <v>#DIV/0!</v>
      </c>
      <c r="AB28" s="13" t="e">
        <f t="shared" si="5"/>
        <v>#DIV/0!</v>
      </c>
      <c r="AC28" s="13" t="e">
        <f t="shared" si="6"/>
        <v>#DIV/0!</v>
      </c>
      <c r="AD28" s="13" t="e">
        <f t="shared" si="7"/>
        <v>#DIV/0!</v>
      </c>
      <c r="AE28" s="13" t="e">
        <f t="shared" si="8"/>
        <v>#DIV/0!</v>
      </c>
      <c r="AF28" s="13" t="e">
        <f t="shared" si="9"/>
        <v>#DIV/0!</v>
      </c>
      <c r="AG28" s="13" t="e">
        <f t="shared" si="10"/>
        <v>#DIV/0!</v>
      </c>
      <c r="AH28" s="13" t="e">
        <f t="shared" si="11"/>
        <v>#DIV/0!</v>
      </c>
      <c r="AI28" s="13" t="e">
        <f t="shared" si="12"/>
        <v>#DIV/0!</v>
      </c>
      <c r="AJ28" s="13" t="e">
        <f t="shared" si="13"/>
        <v>#DIV/0!</v>
      </c>
      <c r="AK28" s="13" t="e">
        <f t="shared" si="14"/>
        <v>#DIV/0!</v>
      </c>
    </row>
    <row r="29" spans="2:37" ht="18" x14ac:dyDescent="0.45">
      <c r="B29" s="18">
        <v>71</v>
      </c>
      <c r="C29" s="18">
        <v>69</v>
      </c>
      <c r="D29" s="18">
        <v>67</v>
      </c>
      <c r="E29" s="18">
        <v>66</v>
      </c>
      <c r="F29" s="18">
        <v>64</v>
      </c>
      <c r="G29" s="18">
        <v>62</v>
      </c>
      <c r="H29" s="18">
        <v>61</v>
      </c>
      <c r="I29" s="18">
        <v>59</v>
      </c>
      <c r="J29" s="18">
        <v>57</v>
      </c>
      <c r="K29" s="18">
        <v>56</v>
      </c>
      <c r="L29" s="18">
        <v>54</v>
      </c>
      <c r="M29" s="18">
        <v>53</v>
      </c>
      <c r="N29" s="18">
        <v>50</v>
      </c>
      <c r="O29" s="18">
        <v>47</v>
      </c>
      <c r="P29" s="18">
        <v>43</v>
      </c>
      <c r="Q29" s="18">
        <v>0.92</v>
      </c>
      <c r="W29" s="13" t="e">
        <f t="shared" si="0"/>
        <v>#DIV/0!</v>
      </c>
      <c r="X29" s="13" t="e">
        <f t="shared" si="1"/>
        <v>#DIV/0!</v>
      </c>
      <c r="Y29" s="13" t="e">
        <f t="shared" si="2"/>
        <v>#DIV/0!</v>
      </c>
      <c r="Z29" s="13" t="e">
        <f t="shared" si="3"/>
        <v>#DIV/0!</v>
      </c>
      <c r="AA29" s="13" t="e">
        <f t="shared" si="4"/>
        <v>#DIV/0!</v>
      </c>
      <c r="AB29" s="13" t="e">
        <f t="shared" si="5"/>
        <v>#DIV/0!</v>
      </c>
      <c r="AC29" s="13" t="e">
        <f t="shared" si="6"/>
        <v>#DIV/0!</v>
      </c>
      <c r="AD29" s="13" t="e">
        <f t="shared" si="7"/>
        <v>#DIV/0!</v>
      </c>
      <c r="AE29" s="13" t="e">
        <f t="shared" si="8"/>
        <v>#DIV/0!</v>
      </c>
      <c r="AF29" s="13" t="e">
        <f t="shared" si="9"/>
        <v>#DIV/0!</v>
      </c>
      <c r="AG29" s="13" t="e">
        <f t="shared" si="10"/>
        <v>#DIV/0!</v>
      </c>
      <c r="AH29" s="13" t="e">
        <f t="shared" si="11"/>
        <v>#DIV/0!</v>
      </c>
      <c r="AI29" s="13" t="e">
        <f t="shared" si="12"/>
        <v>#DIV/0!</v>
      </c>
      <c r="AJ29" s="13" t="e">
        <f t="shared" si="13"/>
        <v>#DIV/0!</v>
      </c>
      <c r="AK29" s="13" t="e">
        <f t="shared" si="14"/>
        <v>#DIV/0!</v>
      </c>
    </row>
    <row r="30" spans="2:37" ht="18" x14ac:dyDescent="0.45">
      <c r="B30" s="18">
        <v>70</v>
      </c>
      <c r="C30" s="18">
        <v>68</v>
      </c>
      <c r="D30" s="18">
        <v>66</v>
      </c>
      <c r="E30" s="18">
        <v>64</v>
      </c>
      <c r="F30" s="18">
        <v>63</v>
      </c>
      <c r="G30" s="18">
        <v>61</v>
      </c>
      <c r="H30" s="18">
        <v>59</v>
      </c>
      <c r="I30" s="18">
        <v>58</v>
      </c>
      <c r="J30" s="18">
        <v>56</v>
      </c>
      <c r="K30" s="18">
        <v>55</v>
      </c>
      <c r="L30" s="18">
        <v>53</v>
      </c>
      <c r="M30" s="18">
        <v>51</v>
      </c>
      <c r="N30" s="18">
        <v>49</v>
      </c>
      <c r="O30" s="18">
        <v>46</v>
      </c>
      <c r="P30" s="18">
        <v>41</v>
      </c>
      <c r="Q30" s="18">
        <v>0.91</v>
      </c>
      <c r="W30" s="13" t="e">
        <f t="shared" si="0"/>
        <v>#DIV/0!</v>
      </c>
      <c r="X30" s="13" t="e">
        <f t="shared" si="1"/>
        <v>#DIV/0!</v>
      </c>
      <c r="Y30" s="13" t="e">
        <f t="shared" si="2"/>
        <v>#DIV/0!</v>
      </c>
      <c r="Z30" s="13" t="e">
        <f t="shared" si="3"/>
        <v>#DIV/0!</v>
      </c>
      <c r="AA30" s="13" t="e">
        <f t="shared" si="4"/>
        <v>#DIV/0!</v>
      </c>
      <c r="AB30" s="13" t="e">
        <f t="shared" si="5"/>
        <v>#DIV/0!</v>
      </c>
      <c r="AC30" s="13" t="e">
        <f t="shared" si="6"/>
        <v>#DIV/0!</v>
      </c>
      <c r="AD30" s="13" t="e">
        <f t="shared" si="7"/>
        <v>#DIV/0!</v>
      </c>
      <c r="AE30" s="13" t="e">
        <f t="shared" si="8"/>
        <v>#DIV/0!</v>
      </c>
      <c r="AF30" s="13" t="e">
        <f t="shared" si="9"/>
        <v>#DIV/0!</v>
      </c>
      <c r="AG30" s="13" t="e">
        <f t="shared" si="10"/>
        <v>#DIV/0!</v>
      </c>
      <c r="AH30" s="13" t="e">
        <f t="shared" si="11"/>
        <v>#DIV/0!</v>
      </c>
      <c r="AI30" s="13" t="e">
        <f t="shared" si="12"/>
        <v>#DIV/0!</v>
      </c>
      <c r="AJ30" s="13" t="e">
        <f t="shared" si="13"/>
        <v>#DIV/0!</v>
      </c>
      <c r="AK30" s="13" t="e">
        <f t="shared" si="14"/>
        <v>#DIV/0!</v>
      </c>
    </row>
    <row r="31" spans="2:37" ht="18" x14ac:dyDescent="0.45">
      <c r="B31" s="17">
        <v>69</v>
      </c>
      <c r="C31" s="17">
        <v>67</v>
      </c>
      <c r="D31" s="17">
        <v>65</v>
      </c>
      <c r="E31" s="17">
        <v>63</v>
      </c>
      <c r="F31" s="17">
        <v>62</v>
      </c>
      <c r="G31" s="17">
        <v>60</v>
      </c>
      <c r="H31" s="17">
        <v>58</v>
      </c>
      <c r="I31" s="19">
        <v>56</v>
      </c>
      <c r="J31" s="17">
        <v>55</v>
      </c>
      <c r="K31" s="19">
        <v>54</v>
      </c>
      <c r="L31" s="17">
        <v>52</v>
      </c>
      <c r="M31" s="17">
        <v>50</v>
      </c>
      <c r="N31" s="17">
        <v>48</v>
      </c>
      <c r="O31" s="17">
        <v>44</v>
      </c>
      <c r="P31" s="17">
        <v>40</v>
      </c>
      <c r="Q31" s="17">
        <v>0.9</v>
      </c>
      <c r="W31" s="13" t="e">
        <f t="shared" si="0"/>
        <v>#DIV/0!</v>
      </c>
      <c r="X31" s="13" t="e">
        <f t="shared" si="1"/>
        <v>#DIV/0!</v>
      </c>
      <c r="Y31" s="13" t="e">
        <f t="shared" si="2"/>
        <v>#DIV/0!</v>
      </c>
      <c r="Z31" s="13" t="e">
        <f t="shared" si="3"/>
        <v>#DIV/0!</v>
      </c>
      <c r="AA31" s="13" t="e">
        <f t="shared" si="4"/>
        <v>#DIV/0!</v>
      </c>
      <c r="AB31" s="13" t="e">
        <f t="shared" si="5"/>
        <v>#DIV/0!</v>
      </c>
      <c r="AC31" s="13" t="e">
        <f t="shared" si="6"/>
        <v>#DIV/0!</v>
      </c>
      <c r="AD31" s="13" t="e">
        <f t="shared" si="7"/>
        <v>#DIV/0!</v>
      </c>
      <c r="AE31" s="13" t="e">
        <f t="shared" si="8"/>
        <v>#DIV/0!</v>
      </c>
      <c r="AF31" s="13" t="e">
        <f t="shared" si="9"/>
        <v>#DIV/0!</v>
      </c>
      <c r="AG31" s="13" t="e">
        <f t="shared" si="10"/>
        <v>#DIV/0!</v>
      </c>
      <c r="AH31" s="13" t="e">
        <f t="shared" si="11"/>
        <v>#DIV/0!</v>
      </c>
      <c r="AI31" s="13" t="e">
        <f t="shared" si="12"/>
        <v>#DIV/0!</v>
      </c>
      <c r="AJ31" s="13" t="e">
        <f t="shared" si="13"/>
        <v>#DIV/0!</v>
      </c>
      <c r="AK31" s="13" t="e">
        <f t="shared" si="14"/>
        <v>#DIV/0!</v>
      </c>
    </row>
    <row r="32" spans="2:37" ht="18" x14ac:dyDescent="0.45">
      <c r="B32" s="18">
        <v>68</v>
      </c>
      <c r="C32" s="18">
        <v>66</v>
      </c>
      <c r="D32" s="18">
        <v>64</v>
      </c>
      <c r="E32" s="18">
        <v>62</v>
      </c>
      <c r="F32" s="18">
        <v>61</v>
      </c>
      <c r="G32" s="18">
        <v>59</v>
      </c>
      <c r="H32" s="18">
        <v>57</v>
      </c>
      <c r="I32" s="73">
        <v>55</v>
      </c>
      <c r="J32" s="18">
        <v>54</v>
      </c>
      <c r="K32" s="73">
        <v>52</v>
      </c>
      <c r="L32" s="18">
        <v>51</v>
      </c>
      <c r="M32" s="18">
        <v>49</v>
      </c>
      <c r="N32" s="18">
        <v>46</v>
      </c>
      <c r="O32" s="18">
        <v>43</v>
      </c>
      <c r="P32" s="18">
        <v>39</v>
      </c>
      <c r="Q32" s="18">
        <v>0.89</v>
      </c>
      <c r="W32" s="13" t="e">
        <f t="shared" si="0"/>
        <v>#DIV/0!</v>
      </c>
      <c r="X32" s="13" t="e">
        <f t="shared" si="1"/>
        <v>#DIV/0!</v>
      </c>
      <c r="Y32" s="13" t="e">
        <f t="shared" si="2"/>
        <v>#DIV/0!</v>
      </c>
      <c r="Z32" s="13" t="e">
        <f t="shared" si="3"/>
        <v>#DIV/0!</v>
      </c>
      <c r="AA32" s="13" t="e">
        <f t="shared" si="4"/>
        <v>#DIV/0!</v>
      </c>
      <c r="AB32" s="13" t="e">
        <f t="shared" si="5"/>
        <v>#DIV/0!</v>
      </c>
      <c r="AC32" s="13" t="e">
        <f t="shared" si="6"/>
        <v>#DIV/0!</v>
      </c>
      <c r="AD32" s="13" t="e">
        <f t="shared" si="7"/>
        <v>#DIV/0!</v>
      </c>
      <c r="AE32" s="13" t="e">
        <f t="shared" si="8"/>
        <v>#DIV/0!</v>
      </c>
      <c r="AF32" s="13" t="e">
        <f t="shared" si="9"/>
        <v>#DIV/0!</v>
      </c>
      <c r="AG32" s="13" t="e">
        <f t="shared" si="10"/>
        <v>#DIV/0!</v>
      </c>
      <c r="AH32" s="13" t="e">
        <f t="shared" si="11"/>
        <v>#DIV/0!</v>
      </c>
      <c r="AI32" s="13" t="e">
        <f t="shared" si="12"/>
        <v>#DIV/0!</v>
      </c>
      <c r="AJ32" s="13" t="e">
        <f t="shared" si="13"/>
        <v>#DIV/0!</v>
      </c>
      <c r="AK32" s="13" t="e">
        <f t="shared" si="14"/>
        <v>#DIV/0!</v>
      </c>
    </row>
    <row r="33" spans="2:37" ht="18" x14ac:dyDescent="0.45">
      <c r="B33" s="18">
        <v>67</v>
      </c>
      <c r="C33" s="18">
        <v>65</v>
      </c>
      <c r="D33" s="18">
        <v>63</v>
      </c>
      <c r="E33" s="18">
        <v>61</v>
      </c>
      <c r="F33" s="18">
        <v>59</v>
      </c>
      <c r="G33" s="18">
        <v>58</v>
      </c>
      <c r="H33" s="18">
        <v>56</v>
      </c>
      <c r="I33" s="73">
        <v>54</v>
      </c>
      <c r="J33" s="18">
        <v>52</v>
      </c>
      <c r="K33" s="73">
        <v>51</v>
      </c>
      <c r="L33" s="18">
        <v>50</v>
      </c>
      <c r="M33" s="18">
        <v>48</v>
      </c>
      <c r="N33" s="18">
        <v>45</v>
      </c>
      <c r="O33" s="18">
        <v>42</v>
      </c>
      <c r="P33" s="18">
        <v>38</v>
      </c>
      <c r="Q33" s="18">
        <v>0.88</v>
      </c>
      <c r="W33" s="13" t="e">
        <f t="shared" si="0"/>
        <v>#DIV/0!</v>
      </c>
      <c r="X33" s="13" t="e">
        <f t="shared" si="1"/>
        <v>#DIV/0!</v>
      </c>
      <c r="Y33" s="13" t="e">
        <f t="shared" si="2"/>
        <v>#DIV/0!</v>
      </c>
      <c r="Z33" s="13" t="e">
        <f t="shared" si="3"/>
        <v>#DIV/0!</v>
      </c>
      <c r="AA33" s="13" t="e">
        <f t="shared" si="4"/>
        <v>#DIV/0!</v>
      </c>
      <c r="AB33" s="13" t="e">
        <f t="shared" si="5"/>
        <v>#DIV/0!</v>
      </c>
      <c r="AC33" s="13" t="e">
        <f t="shared" si="6"/>
        <v>#DIV/0!</v>
      </c>
      <c r="AD33" s="13" t="e">
        <f t="shared" si="7"/>
        <v>#DIV/0!</v>
      </c>
      <c r="AE33" s="13" t="e">
        <f t="shared" si="8"/>
        <v>#DIV/0!</v>
      </c>
      <c r="AF33" s="13" t="e">
        <f t="shared" si="9"/>
        <v>#DIV/0!</v>
      </c>
      <c r="AG33" s="13" t="e">
        <f t="shared" si="10"/>
        <v>#DIV/0!</v>
      </c>
      <c r="AH33" s="13" t="e">
        <f t="shared" si="11"/>
        <v>#DIV/0!</v>
      </c>
      <c r="AI33" s="13" t="e">
        <f t="shared" si="12"/>
        <v>#DIV/0!</v>
      </c>
      <c r="AJ33" s="13" t="e">
        <f t="shared" si="13"/>
        <v>#DIV/0!</v>
      </c>
      <c r="AK33" s="13" t="e">
        <f t="shared" si="14"/>
        <v>#DIV/0!</v>
      </c>
    </row>
    <row r="34" spans="2:37" ht="18" x14ac:dyDescent="0.45">
      <c r="B34" s="18">
        <v>66</v>
      </c>
      <c r="C34" s="18">
        <v>64</v>
      </c>
      <c r="D34" s="18">
        <v>62</v>
      </c>
      <c r="E34" s="18">
        <v>60</v>
      </c>
      <c r="F34" s="18">
        <v>58</v>
      </c>
      <c r="G34" s="18">
        <v>57</v>
      </c>
      <c r="H34" s="18">
        <v>55</v>
      </c>
      <c r="I34" s="73">
        <v>53</v>
      </c>
      <c r="J34" s="18">
        <v>51</v>
      </c>
      <c r="K34" s="73">
        <v>50</v>
      </c>
      <c r="L34" s="18">
        <v>48</v>
      </c>
      <c r="M34" s="18">
        <v>46</v>
      </c>
      <c r="N34" s="18">
        <v>44</v>
      </c>
      <c r="O34" s="18">
        <v>41</v>
      </c>
      <c r="P34" s="18">
        <v>36</v>
      </c>
      <c r="Q34" s="18">
        <v>0.87</v>
      </c>
      <c r="W34" s="13" t="e">
        <f t="shared" si="0"/>
        <v>#DIV/0!</v>
      </c>
      <c r="X34" s="13" t="e">
        <f t="shared" si="1"/>
        <v>#DIV/0!</v>
      </c>
      <c r="Y34" s="13" t="e">
        <f t="shared" si="2"/>
        <v>#DIV/0!</v>
      </c>
      <c r="Z34" s="13" t="e">
        <f t="shared" si="3"/>
        <v>#DIV/0!</v>
      </c>
      <c r="AA34" s="13" t="e">
        <f t="shared" si="4"/>
        <v>#DIV/0!</v>
      </c>
      <c r="AB34" s="13" t="e">
        <f t="shared" si="5"/>
        <v>#DIV/0!</v>
      </c>
      <c r="AC34" s="13" t="e">
        <f t="shared" si="6"/>
        <v>#DIV/0!</v>
      </c>
      <c r="AD34" s="13" t="e">
        <f t="shared" si="7"/>
        <v>#DIV/0!</v>
      </c>
      <c r="AE34" s="13" t="e">
        <f t="shared" si="8"/>
        <v>#DIV/0!</v>
      </c>
      <c r="AF34" s="13" t="e">
        <f t="shared" si="9"/>
        <v>#DIV/0!</v>
      </c>
      <c r="AG34" s="13" t="e">
        <f t="shared" si="10"/>
        <v>#DIV/0!</v>
      </c>
      <c r="AH34" s="13" t="e">
        <f t="shared" si="11"/>
        <v>#DIV/0!</v>
      </c>
      <c r="AI34" s="13" t="e">
        <f t="shared" si="12"/>
        <v>#DIV/0!</v>
      </c>
      <c r="AJ34" s="13" t="e">
        <f t="shared" si="13"/>
        <v>#DIV/0!</v>
      </c>
      <c r="AK34" s="13" t="e">
        <f t="shared" si="14"/>
        <v>#DIV/0!</v>
      </c>
    </row>
    <row r="35" spans="2:37" ht="18" x14ac:dyDescent="0.45">
      <c r="B35" s="18">
        <v>65</v>
      </c>
      <c r="C35" s="18">
        <v>63</v>
      </c>
      <c r="D35" s="18">
        <v>61</v>
      </c>
      <c r="E35" s="18">
        <v>59</v>
      </c>
      <c r="F35" s="18">
        <v>57</v>
      </c>
      <c r="G35" s="18">
        <v>56</v>
      </c>
      <c r="H35" s="18">
        <v>54</v>
      </c>
      <c r="I35" s="73">
        <v>52</v>
      </c>
      <c r="J35" s="18">
        <v>50</v>
      </c>
      <c r="K35" s="73">
        <v>49</v>
      </c>
      <c r="L35" s="18">
        <v>47</v>
      </c>
      <c r="M35" s="18">
        <v>45</v>
      </c>
      <c r="N35" s="18">
        <v>43</v>
      </c>
      <c r="O35" s="18">
        <v>39</v>
      </c>
      <c r="P35" s="18">
        <v>35</v>
      </c>
      <c r="Q35" s="18">
        <v>0.86</v>
      </c>
      <c r="W35" s="13" t="e">
        <f t="shared" si="0"/>
        <v>#DIV/0!</v>
      </c>
      <c r="X35" s="13" t="e">
        <f t="shared" si="1"/>
        <v>#DIV/0!</v>
      </c>
      <c r="Y35" s="13" t="e">
        <f t="shared" si="2"/>
        <v>#DIV/0!</v>
      </c>
      <c r="Z35" s="13" t="e">
        <f t="shared" si="3"/>
        <v>#DIV/0!</v>
      </c>
      <c r="AA35" s="13" t="e">
        <f t="shared" si="4"/>
        <v>#DIV/0!</v>
      </c>
      <c r="AB35" s="13" t="e">
        <f t="shared" si="5"/>
        <v>#DIV/0!</v>
      </c>
      <c r="AC35" s="13" t="e">
        <f t="shared" si="6"/>
        <v>#DIV/0!</v>
      </c>
      <c r="AD35" s="13" t="e">
        <f t="shared" si="7"/>
        <v>#DIV/0!</v>
      </c>
      <c r="AE35" s="13" t="e">
        <f t="shared" si="8"/>
        <v>#DIV/0!</v>
      </c>
      <c r="AF35" s="13" t="e">
        <f t="shared" si="9"/>
        <v>#DIV/0!</v>
      </c>
      <c r="AG35" s="13" t="e">
        <f t="shared" si="10"/>
        <v>#DIV/0!</v>
      </c>
      <c r="AH35" s="13" t="e">
        <f t="shared" si="11"/>
        <v>#DIV/0!</v>
      </c>
      <c r="AI35" s="13" t="e">
        <f t="shared" si="12"/>
        <v>#DIV/0!</v>
      </c>
      <c r="AJ35" s="13" t="e">
        <f t="shared" si="13"/>
        <v>#DIV/0!</v>
      </c>
      <c r="AK35" s="13" t="e">
        <f t="shared" si="14"/>
        <v>#DIV/0!</v>
      </c>
    </row>
    <row r="36" spans="2:37" ht="18" x14ac:dyDescent="0.45">
      <c r="B36" s="21">
        <v>64</v>
      </c>
      <c r="C36" s="21">
        <v>62</v>
      </c>
      <c r="D36" s="21">
        <v>60</v>
      </c>
      <c r="E36" s="21">
        <v>58</v>
      </c>
      <c r="F36" s="21">
        <v>56</v>
      </c>
      <c r="G36" s="21">
        <v>54</v>
      </c>
      <c r="H36" s="21">
        <v>53</v>
      </c>
      <c r="I36" s="71">
        <v>51</v>
      </c>
      <c r="J36" s="21">
        <v>49</v>
      </c>
      <c r="K36" s="71">
        <v>48</v>
      </c>
      <c r="L36" s="21">
        <v>46</v>
      </c>
      <c r="M36" s="21">
        <v>44</v>
      </c>
      <c r="N36" s="21">
        <v>42</v>
      </c>
      <c r="O36" s="21">
        <v>38</v>
      </c>
      <c r="P36" s="21">
        <v>33</v>
      </c>
      <c r="Q36" s="21">
        <v>0.85</v>
      </c>
      <c r="W36" s="13" t="e">
        <f t="shared" si="0"/>
        <v>#DIV/0!</v>
      </c>
      <c r="X36" s="13" t="e">
        <f t="shared" si="1"/>
        <v>#DIV/0!</v>
      </c>
      <c r="Y36" s="13" t="e">
        <f t="shared" si="2"/>
        <v>#DIV/0!</v>
      </c>
      <c r="Z36" s="13" t="e">
        <f t="shared" si="3"/>
        <v>#DIV/0!</v>
      </c>
      <c r="AA36" s="13" t="e">
        <f t="shared" si="4"/>
        <v>#DIV/0!</v>
      </c>
      <c r="AB36" s="13" t="e">
        <f t="shared" si="5"/>
        <v>#DIV/0!</v>
      </c>
      <c r="AC36" s="13" t="e">
        <f t="shared" si="6"/>
        <v>#DIV/0!</v>
      </c>
      <c r="AD36" s="13" t="e">
        <f t="shared" si="7"/>
        <v>#DIV/0!</v>
      </c>
      <c r="AE36" s="13" t="e">
        <f t="shared" si="8"/>
        <v>#DIV/0!</v>
      </c>
      <c r="AF36" s="13" t="e">
        <f t="shared" si="9"/>
        <v>#DIV/0!</v>
      </c>
      <c r="AG36" s="13" t="e">
        <f t="shared" si="10"/>
        <v>#DIV/0!</v>
      </c>
      <c r="AH36" s="13" t="e">
        <f t="shared" si="11"/>
        <v>#DIV/0!</v>
      </c>
      <c r="AI36" s="13" t="e">
        <f t="shared" si="12"/>
        <v>#DIV/0!</v>
      </c>
      <c r="AJ36" s="13" t="e">
        <f t="shared" si="13"/>
        <v>#DIV/0!</v>
      </c>
      <c r="AK36" s="13" t="e">
        <f t="shared" si="14"/>
        <v>#DIV/0!</v>
      </c>
    </row>
    <row r="37" spans="2:37" ht="18" x14ac:dyDescent="0.45">
      <c r="B37" s="17">
        <v>63</v>
      </c>
      <c r="C37" s="17">
        <v>60</v>
      </c>
      <c r="D37" s="17">
        <v>59</v>
      </c>
      <c r="E37" s="17">
        <v>57</v>
      </c>
      <c r="F37" s="17">
        <v>55</v>
      </c>
      <c r="G37" s="17">
        <v>53</v>
      </c>
      <c r="H37" s="17">
        <v>52</v>
      </c>
      <c r="I37" s="19">
        <v>49</v>
      </c>
      <c r="J37" s="17">
        <v>48</v>
      </c>
      <c r="K37" s="19">
        <v>47</v>
      </c>
      <c r="L37" s="17">
        <v>45</v>
      </c>
      <c r="M37" s="17">
        <v>43</v>
      </c>
      <c r="N37" s="17">
        <v>40</v>
      </c>
      <c r="O37" s="17">
        <v>37</v>
      </c>
      <c r="P37" s="17">
        <v>32</v>
      </c>
      <c r="Q37" s="17">
        <v>0.84</v>
      </c>
      <c r="W37" s="13" t="e">
        <f t="shared" si="0"/>
        <v>#DIV/0!</v>
      </c>
      <c r="X37" s="13" t="e">
        <f t="shared" si="1"/>
        <v>#DIV/0!</v>
      </c>
      <c r="Y37" s="13" t="e">
        <f t="shared" si="2"/>
        <v>#DIV/0!</v>
      </c>
      <c r="Z37" s="13" t="e">
        <f t="shared" si="3"/>
        <v>#DIV/0!</v>
      </c>
      <c r="AA37" s="13" t="e">
        <f t="shared" si="4"/>
        <v>#DIV/0!</v>
      </c>
      <c r="AB37" s="13" t="e">
        <f t="shared" si="5"/>
        <v>#DIV/0!</v>
      </c>
      <c r="AC37" s="13" t="e">
        <f t="shared" si="6"/>
        <v>#DIV/0!</v>
      </c>
      <c r="AD37" s="13" t="e">
        <f t="shared" si="7"/>
        <v>#DIV/0!</v>
      </c>
      <c r="AE37" s="13" t="e">
        <f t="shared" si="8"/>
        <v>#DIV/0!</v>
      </c>
      <c r="AF37" s="13" t="e">
        <f t="shared" si="9"/>
        <v>#DIV/0!</v>
      </c>
      <c r="AG37" s="13" t="e">
        <f t="shared" si="10"/>
        <v>#DIV/0!</v>
      </c>
      <c r="AH37" s="13" t="e">
        <f t="shared" si="11"/>
        <v>#DIV/0!</v>
      </c>
      <c r="AI37" s="13" t="e">
        <f t="shared" si="12"/>
        <v>#DIV/0!</v>
      </c>
      <c r="AJ37" s="13" t="e">
        <f t="shared" si="13"/>
        <v>#DIV/0!</v>
      </c>
      <c r="AK37" s="13" t="e">
        <f t="shared" si="14"/>
        <v>#DIV/0!</v>
      </c>
    </row>
    <row r="38" spans="2:37" ht="18" x14ac:dyDescent="0.45">
      <c r="B38" s="18">
        <v>62</v>
      </c>
      <c r="C38" s="18">
        <v>59</v>
      </c>
      <c r="D38" s="18">
        <v>57</v>
      </c>
      <c r="E38" s="18">
        <v>56</v>
      </c>
      <c r="F38" s="18">
        <v>54</v>
      </c>
      <c r="G38" s="18">
        <v>52</v>
      </c>
      <c r="H38" s="18">
        <v>50</v>
      </c>
      <c r="I38" s="73">
        <v>48</v>
      </c>
      <c r="J38" s="18">
        <v>47</v>
      </c>
      <c r="K38" s="73">
        <v>45</v>
      </c>
      <c r="L38" s="18">
        <v>44</v>
      </c>
      <c r="M38" s="18">
        <v>42</v>
      </c>
      <c r="N38" s="18">
        <v>39</v>
      </c>
      <c r="O38" s="18">
        <v>36</v>
      </c>
      <c r="P38" s="18">
        <v>30</v>
      </c>
      <c r="Q38" s="18">
        <v>0.83</v>
      </c>
      <c r="W38" s="13" t="e">
        <f t="shared" si="0"/>
        <v>#DIV/0!</v>
      </c>
      <c r="X38" s="13" t="e">
        <f t="shared" si="1"/>
        <v>#DIV/0!</v>
      </c>
      <c r="Y38" s="13" t="e">
        <f t="shared" si="2"/>
        <v>#DIV/0!</v>
      </c>
      <c r="Z38" s="13" t="e">
        <f t="shared" si="3"/>
        <v>#DIV/0!</v>
      </c>
      <c r="AA38" s="13" t="e">
        <f t="shared" si="4"/>
        <v>#DIV/0!</v>
      </c>
      <c r="AB38" s="13" t="e">
        <f t="shared" si="5"/>
        <v>#DIV/0!</v>
      </c>
      <c r="AC38" s="13" t="e">
        <f t="shared" si="6"/>
        <v>#DIV/0!</v>
      </c>
      <c r="AD38" s="13" t="e">
        <f t="shared" si="7"/>
        <v>#DIV/0!</v>
      </c>
      <c r="AE38" s="13" t="e">
        <f t="shared" si="8"/>
        <v>#DIV/0!</v>
      </c>
      <c r="AF38" s="13" t="e">
        <f t="shared" si="9"/>
        <v>#DIV/0!</v>
      </c>
      <c r="AG38" s="13" t="e">
        <f t="shared" si="10"/>
        <v>#DIV/0!</v>
      </c>
      <c r="AH38" s="13" t="e">
        <f t="shared" si="11"/>
        <v>#DIV/0!</v>
      </c>
      <c r="AI38" s="13" t="e">
        <f t="shared" si="12"/>
        <v>#DIV/0!</v>
      </c>
      <c r="AJ38" s="13" t="e">
        <f t="shared" si="13"/>
        <v>#DIV/0!</v>
      </c>
      <c r="AK38" s="13" t="e">
        <f t="shared" si="14"/>
        <v>#DIV/0!</v>
      </c>
    </row>
    <row r="39" spans="2:37" ht="18" x14ac:dyDescent="0.45">
      <c r="B39" s="18">
        <v>61</v>
      </c>
      <c r="C39" s="18">
        <v>58</v>
      </c>
      <c r="D39" s="18">
        <v>56</v>
      </c>
      <c r="E39" s="18">
        <v>55</v>
      </c>
      <c r="F39" s="18">
        <v>53</v>
      </c>
      <c r="G39" s="18">
        <v>51</v>
      </c>
      <c r="H39" s="18">
        <v>49</v>
      </c>
      <c r="I39" s="73">
        <v>47</v>
      </c>
      <c r="J39" s="18">
        <v>46</v>
      </c>
      <c r="K39" s="73">
        <v>44</v>
      </c>
      <c r="L39" s="18">
        <v>43</v>
      </c>
      <c r="M39" s="18">
        <v>41</v>
      </c>
      <c r="N39" s="18">
        <v>38</v>
      </c>
      <c r="O39" s="18">
        <v>34</v>
      </c>
      <c r="P39" s="18">
        <v>28</v>
      </c>
      <c r="Q39" s="18">
        <v>0.82</v>
      </c>
      <c r="W39" s="13" t="e">
        <f t="shared" si="0"/>
        <v>#DIV/0!</v>
      </c>
      <c r="X39" s="13" t="e">
        <f t="shared" si="1"/>
        <v>#DIV/0!</v>
      </c>
      <c r="Y39" s="13" t="e">
        <f t="shared" si="2"/>
        <v>#DIV/0!</v>
      </c>
      <c r="Z39" s="13" t="e">
        <f t="shared" si="3"/>
        <v>#DIV/0!</v>
      </c>
      <c r="AA39" s="13" t="e">
        <f t="shared" si="4"/>
        <v>#DIV/0!</v>
      </c>
      <c r="AB39" s="13" t="e">
        <f t="shared" si="5"/>
        <v>#DIV/0!</v>
      </c>
      <c r="AC39" s="13" t="e">
        <f t="shared" si="6"/>
        <v>#DIV/0!</v>
      </c>
      <c r="AD39" s="13" t="e">
        <f t="shared" si="7"/>
        <v>#DIV/0!</v>
      </c>
      <c r="AE39" s="13" t="e">
        <f t="shared" si="8"/>
        <v>#DIV/0!</v>
      </c>
      <c r="AF39" s="13" t="e">
        <f t="shared" si="9"/>
        <v>#DIV/0!</v>
      </c>
      <c r="AG39" s="13" t="e">
        <f t="shared" si="10"/>
        <v>#DIV/0!</v>
      </c>
      <c r="AH39" s="13" t="e">
        <f t="shared" si="11"/>
        <v>#DIV/0!</v>
      </c>
      <c r="AI39" s="13" t="e">
        <f t="shared" si="12"/>
        <v>#DIV/0!</v>
      </c>
      <c r="AJ39" s="13" t="e">
        <f t="shared" si="13"/>
        <v>#DIV/0!</v>
      </c>
      <c r="AK39" s="13" t="e">
        <f t="shared" si="14"/>
        <v>#DIV/0!</v>
      </c>
    </row>
    <row r="40" spans="2:37" ht="18" x14ac:dyDescent="0.45">
      <c r="B40" s="18">
        <v>60</v>
      </c>
      <c r="C40" s="18">
        <v>57</v>
      </c>
      <c r="D40" s="18">
        <v>55</v>
      </c>
      <c r="E40" s="18">
        <v>53</v>
      </c>
      <c r="F40" s="18">
        <v>52</v>
      </c>
      <c r="G40" s="18">
        <v>50</v>
      </c>
      <c r="H40" s="18">
        <v>48</v>
      </c>
      <c r="I40" s="73">
        <v>46</v>
      </c>
      <c r="J40" s="18">
        <v>45</v>
      </c>
      <c r="K40" s="73">
        <v>43</v>
      </c>
      <c r="L40" s="18">
        <v>42</v>
      </c>
      <c r="M40" s="18">
        <v>39</v>
      </c>
      <c r="N40" s="18">
        <v>37</v>
      </c>
      <c r="O40" s="18">
        <v>33</v>
      </c>
      <c r="P40" s="18">
        <v>27</v>
      </c>
      <c r="Q40" s="18">
        <v>0.81</v>
      </c>
      <c r="W40" s="13" t="e">
        <f t="shared" si="0"/>
        <v>#DIV/0!</v>
      </c>
      <c r="X40" s="13" t="e">
        <f t="shared" si="1"/>
        <v>#DIV/0!</v>
      </c>
      <c r="Y40" s="13" t="e">
        <f t="shared" si="2"/>
        <v>#DIV/0!</v>
      </c>
      <c r="Z40" s="13" t="e">
        <f t="shared" si="3"/>
        <v>#DIV/0!</v>
      </c>
      <c r="AA40" s="13" t="e">
        <f t="shared" si="4"/>
        <v>#DIV/0!</v>
      </c>
      <c r="AB40" s="13" t="e">
        <f t="shared" si="5"/>
        <v>#DIV/0!</v>
      </c>
      <c r="AC40" s="13" t="e">
        <f t="shared" si="6"/>
        <v>#DIV/0!</v>
      </c>
      <c r="AD40" s="13" t="e">
        <f t="shared" si="7"/>
        <v>#DIV/0!</v>
      </c>
      <c r="AE40" s="13" t="e">
        <f t="shared" si="8"/>
        <v>#DIV/0!</v>
      </c>
      <c r="AF40" s="13" t="e">
        <f t="shared" si="9"/>
        <v>#DIV/0!</v>
      </c>
      <c r="AG40" s="13" t="e">
        <f t="shared" si="10"/>
        <v>#DIV/0!</v>
      </c>
      <c r="AH40" s="13" t="e">
        <f t="shared" si="11"/>
        <v>#DIV/0!</v>
      </c>
      <c r="AI40" s="13" t="e">
        <f t="shared" si="12"/>
        <v>#DIV/0!</v>
      </c>
      <c r="AJ40" s="13" t="e">
        <f t="shared" si="13"/>
        <v>#DIV/0!</v>
      </c>
      <c r="AK40" s="13" t="e">
        <f t="shared" si="14"/>
        <v>#DIV/0!</v>
      </c>
    </row>
    <row r="41" spans="2:37" ht="18" x14ac:dyDescent="0.45">
      <c r="B41" s="21">
        <v>59</v>
      </c>
      <c r="C41" s="21">
        <v>56</v>
      </c>
      <c r="D41" s="21">
        <v>54</v>
      </c>
      <c r="E41" s="21">
        <v>52</v>
      </c>
      <c r="F41" s="21">
        <v>51</v>
      </c>
      <c r="G41" s="21">
        <v>49</v>
      </c>
      <c r="H41" s="21">
        <v>47</v>
      </c>
      <c r="I41" s="71">
        <v>45</v>
      </c>
      <c r="J41" s="21">
        <v>43</v>
      </c>
      <c r="K41" s="71">
        <v>42</v>
      </c>
      <c r="L41" s="21">
        <v>40</v>
      </c>
      <c r="M41" s="21">
        <v>38</v>
      </c>
      <c r="N41" s="21">
        <v>36</v>
      </c>
      <c r="O41" s="21">
        <v>32</v>
      </c>
      <c r="P41" s="21">
        <v>25</v>
      </c>
      <c r="Q41" s="21">
        <v>0.8</v>
      </c>
      <c r="W41" s="13" t="e">
        <f t="shared" si="0"/>
        <v>#DIV/0!</v>
      </c>
      <c r="X41" s="13" t="e">
        <f t="shared" si="1"/>
        <v>#DIV/0!</v>
      </c>
      <c r="Y41" s="13" t="e">
        <f t="shared" si="2"/>
        <v>#DIV/0!</v>
      </c>
      <c r="Z41" s="13" t="e">
        <f t="shared" si="3"/>
        <v>#DIV/0!</v>
      </c>
      <c r="AA41" s="13" t="e">
        <f t="shared" si="4"/>
        <v>#DIV/0!</v>
      </c>
      <c r="AB41" s="13" t="e">
        <f t="shared" si="5"/>
        <v>#DIV/0!</v>
      </c>
      <c r="AC41" s="13" t="e">
        <f t="shared" si="6"/>
        <v>#DIV/0!</v>
      </c>
      <c r="AD41" s="13" t="e">
        <f t="shared" si="7"/>
        <v>#DIV/0!</v>
      </c>
      <c r="AE41" s="13" t="e">
        <f t="shared" si="8"/>
        <v>#DIV/0!</v>
      </c>
      <c r="AF41" s="13" t="e">
        <f t="shared" si="9"/>
        <v>#DIV/0!</v>
      </c>
      <c r="AG41" s="13" t="e">
        <f t="shared" si="10"/>
        <v>#DIV/0!</v>
      </c>
      <c r="AH41" s="13" t="e">
        <f t="shared" si="11"/>
        <v>#DIV/0!</v>
      </c>
      <c r="AI41" s="13" t="e">
        <f t="shared" si="12"/>
        <v>#DIV/0!</v>
      </c>
      <c r="AJ41" s="13" t="e">
        <f t="shared" si="13"/>
        <v>#DIV/0!</v>
      </c>
      <c r="AK41" s="13" t="e">
        <f t="shared" si="14"/>
        <v>#DIV/0!</v>
      </c>
    </row>
    <row r="42" spans="2:37" ht="18" x14ac:dyDescent="0.45">
      <c r="B42" s="17">
        <v>58</v>
      </c>
      <c r="C42" s="17">
        <v>55</v>
      </c>
      <c r="D42" s="17">
        <v>53</v>
      </c>
      <c r="E42" s="17">
        <v>51</v>
      </c>
      <c r="F42" s="17">
        <v>49</v>
      </c>
      <c r="G42" s="17">
        <v>47</v>
      </c>
      <c r="H42" s="17">
        <v>46</v>
      </c>
      <c r="I42" s="19">
        <v>43</v>
      </c>
      <c r="J42" s="17">
        <v>42</v>
      </c>
      <c r="K42" s="19">
        <v>41</v>
      </c>
      <c r="L42" s="17">
        <v>39</v>
      </c>
      <c r="M42" s="17">
        <v>37</v>
      </c>
      <c r="N42" s="17">
        <v>34</v>
      </c>
      <c r="O42" s="17">
        <v>31</v>
      </c>
      <c r="P42" s="17">
        <v>24</v>
      </c>
      <c r="Q42" s="17">
        <v>0.79</v>
      </c>
      <c r="W42" s="13" t="e">
        <f t="shared" si="0"/>
        <v>#DIV/0!</v>
      </c>
      <c r="X42" s="13" t="e">
        <f t="shared" si="1"/>
        <v>#DIV/0!</v>
      </c>
      <c r="Y42" s="13" t="e">
        <f t="shared" si="2"/>
        <v>#DIV/0!</v>
      </c>
      <c r="Z42" s="13" t="e">
        <f t="shared" si="3"/>
        <v>#DIV/0!</v>
      </c>
      <c r="AA42" s="13" t="e">
        <f t="shared" si="4"/>
        <v>#DIV/0!</v>
      </c>
      <c r="AB42" s="13" t="e">
        <f t="shared" si="5"/>
        <v>#DIV/0!</v>
      </c>
      <c r="AC42" s="13" t="e">
        <f t="shared" si="6"/>
        <v>#DIV/0!</v>
      </c>
      <c r="AD42" s="13" t="e">
        <f t="shared" si="7"/>
        <v>#DIV/0!</v>
      </c>
      <c r="AE42" s="13" t="e">
        <f t="shared" si="8"/>
        <v>#DIV/0!</v>
      </c>
      <c r="AF42" s="13" t="e">
        <f t="shared" si="9"/>
        <v>#DIV/0!</v>
      </c>
      <c r="AG42" s="13" t="e">
        <f t="shared" si="10"/>
        <v>#DIV/0!</v>
      </c>
      <c r="AH42" s="13" t="e">
        <f t="shared" si="11"/>
        <v>#DIV/0!</v>
      </c>
      <c r="AI42" s="13" t="e">
        <f t="shared" si="12"/>
        <v>#DIV/0!</v>
      </c>
      <c r="AJ42" s="13" t="e">
        <f t="shared" si="13"/>
        <v>#DIV/0!</v>
      </c>
      <c r="AK42" s="13" t="e">
        <f t="shared" si="14"/>
        <v>#DIV/0!</v>
      </c>
    </row>
    <row r="43" spans="2:37" ht="18" x14ac:dyDescent="0.45">
      <c r="B43" s="18">
        <v>57</v>
      </c>
      <c r="C43" s="18">
        <v>54</v>
      </c>
      <c r="D43" s="18">
        <v>51</v>
      </c>
      <c r="E43" s="18">
        <v>50</v>
      </c>
      <c r="F43" s="18">
        <v>48</v>
      </c>
      <c r="G43" s="18">
        <v>46</v>
      </c>
      <c r="H43" s="18">
        <v>44</v>
      </c>
      <c r="I43" s="73">
        <v>42</v>
      </c>
      <c r="J43" s="18">
        <v>41</v>
      </c>
      <c r="K43" s="73">
        <v>39</v>
      </c>
      <c r="L43" s="18">
        <v>38</v>
      </c>
      <c r="M43" s="18">
        <v>36</v>
      </c>
      <c r="N43" s="18">
        <v>33</v>
      </c>
      <c r="O43" s="18">
        <v>30</v>
      </c>
      <c r="P43" s="18">
        <v>23</v>
      </c>
      <c r="Q43" s="18">
        <v>0.78</v>
      </c>
      <c r="W43" s="13" t="e">
        <f t="shared" si="0"/>
        <v>#DIV/0!</v>
      </c>
      <c r="X43" s="13" t="e">
        <f t="shared" si="1"/>
        <v>#DIV/0!</v>
      </c>
      <c r="Y43" s="13" t="e">
        <f t="shared" si="2"/>
        <v>#DIV/0!</v>
      </c>
      <c r="Z43" s="13" t="e">
        <f t="shared" si="3"/>
        <v>#DIV/0!</v>
      </c>
      <c r="AA43" s="13" t="e">
        <f t="shared" si="4"/>
        <v>#DIV/0!</v>
      </c>
      <c r="AB43" s="13" t="e">
        <f t="shared" si="5"/>
        <v>#DIV/0!</v>
      </c>
      <c r="AC43" s="13" t="e">
        <f t="shared" si="6"/>
        <v>#DIV/0!</v>
      </c>
      <c r="AD43" s="13" t="e">
        <f t="shared" si="7"/>
        <v>#DIV/0!</v>
      </c>
      <c r="AE43" s="13" t="e">
        <f t="shared" si="8"/>
        <v>#DIV/0!</v>
      </c>
      <c r="AF43" s="13" t="e">
        <f t="shared" si="9"/>
        <v>#DIV/0!</v>
      </c>
      <c r="AG43" s="13" t="e">
        <f t="shared" si="10"/>
        <v>#DIV/0!</v>
      </c>
      <c r="AH43" s="13" t="e">
        <f t="shared" si="11"/>
        <v>#DIV/0!</v>
      </c>
      <c r="AI43" s="13" t="e">
        <f t="shared" si="12"/>
        <v>#DIV/0!</v>
      </c>
      <c r="AJ43" s="13" t="e">
        <f t="shared" si="13"/>
        <v>#DIV/0!</v>
      </c>
      <c r="AK43" s="13" t="e">
        <f t="shared" si="14"/>
        <v>#DIV/0!</v>
      </c>
    </row>
    <row r="44" spans="2:37" ht="18" x14ac:dyDescent="0.45">
      <c r="B44" s="18">
        <v>56</v>
      </c>
      <c r="C44" s="18">
        <v>53</v>
      </c>
      <c r="D44" s="18">
        <v>50</v>
      </c>
      <c r="E44" s="18">
        <v>49</v>
      </c>
      <c r="F44" s="18">
        <v>47</v>
      </c>
      <c r="G44" s="18">
        <v>45</v>
      </c>
      <c r="H44" s="18">
        <v>43</v>
      </c>
      <c r="I44" s="73">
        <v>41</v>
      </c>
      <c r="J44" s="18">
        <v>40</v>
      </c>
      <c r="K44" s="73">
        <v>38</v>
      </c>
      <c r="L44" s="18">
        <v>37</v>
      </c>
      <c r="M44" s="18">
        <v>35</v>
      </c>
      <c r="N44" s="18">
        <v>32</v>
      </c>
      <c r="O44" s="18">
        <v>28</v>
      </c>
      <c r="P44" s="18">
        <v>22</v>
      </c>
      <c r="Q44" s="18">
        <v>0.77</v>
      </c>
      <c r="W44" s="13" t="e">
        <f t="shared" si="0"/>
        <v>#DIV/0!</v>
      </c>
      <c r="X44" s="13" t="e">
        <f t="shared" si="1"/>
        <v>#DIV/0!</v>
      </c>
      <c r="Y44" s="13" t="e">
        <f t="shared" si="2"/>
        <v>#DIV/0!</v>
      </c>
      <c r="Z44" s="13" t="e">
        <f t="shared" si="3"/>
        <v>#DIV/0!</v>
      </c>
      <c r="AA44" s="13" t="e">
        <f t="shared" si="4"/>
        <v>#DIV/0!</v>
      </c>
      <c r="AB44" s="13" t="e">
        <f t="shared" si="5"/>
        <v>#DIV/0!</v>
      </c>
      <c r="AC44" s="13" t="e">
        <f t="shared" si="6"/>
        <v>#DIV/0!</v>
      </c>
      <c r="AD44" s="13" t="e">
        <f t="shared" si="7"/>
        <v>#DIV/0!</v>
      </c>
      <c r="AE44" s="13" t="e">
        <f t="shared" si="8"/>
        <v>#DIV/0!</v>
      </c>
      <c r="AF44" s="13" t="e">
        <f t="shared" si="9"/>
        <v>#DIV/0!</v>
      </c>
      <c r="AG44" s="13" t="e">
        <f t="shared" si="10"/>
        <v>#DIV/0!</v>
      </c>
      <c r="AH44" s="13" t="e">
        <f t="shared" si="11"/>
        <v>#DIV/0!</v>
      </c>
      <c r="AI44" s="13" t="e">
        <f t="shared" si="12"/>
        <v>#DIV/0!</v>
      </c>
      <c r="AJ44" s="13" t="e">
        <f t="shared" si="13"/>
        <v>#DIV/0!</v>
      </c>
      <c r="AK44" s="13" t="e">
        <f t="shared" si="14"/>
        <v>#DIV/0!</v>
      </c>
    </row>
    <row r="45" spans="2:37" ht="18" x14ac:dyDescent="0.45">
      <c r="B45" s="18">
        <v>55</v>
      </c>
      <c r="C45" s="18">
        <v>52</v>
      </c>
      <c r="D45" s="18">
        <v>49</v>
      </c>
      <c r="E45" s="18">
        <v>47</v>
      </c>
      <c r="F45" s="18">
        <v>46</v>
      </c>
      <c r="G45" s="18">
        <v>44</v>
      </c>
      <c r="H45" s="18">
        <v>42</v>
      </c>
      <c r="I45" s="73">
        <v>40</v>
      </c>
      <c r="J45" s="18">
        <v>39</v>
      </c>
      <c r="K45" s="73">
        <v>37</v>
      </c>
      <c r="L45" s="18">
        <v>36</v>
      </c>
      <c r="M45" s="18">
        <v>33</v>
      </c>
      <c r="N45" s="18">
        <v>31</v>
      </c>
      <c r="O45" s="18">
        <v>27</v>
      </c>
      <c r="P45" s="18">
        <v>21</v>
      </c>
      <c r="Q45" s="18">
        <v>0.76</v>
      </c>
      <c r="W45" s="13" t="e">
        <f t="shared" si="0"/>
        <v>#DIV/0!</v>
      </c>
      <c r="X45" s="13" t="e">
        <f t="shared" si="1"/>
        <v>#DIV/0!</v>
      </c>
      <c r="Y45" s="13" t="e">
        <f t="shared" si="2"/>
        <v>#DIV/0!</v>
      </c>
      <c r="Z45" s="13" t="e">
        <f t="shared" si="3"/>
        <v>#DIV/0!</v>
      </c>
      <c r="AA45" s="13" t="e">
        <f t="shared" si="4"/>
        <v>#DIV/0!</v>
      </c>
      <c r="AB45" s="13" t="e">
        <f t="shared" si="5"/>
        <v>#DIV/0!</v>
      </c>
      <c r="AC45" s="13" t="e">
        <f t="shared" si="6"/>
        <v>#DIV/0!</v>
      </c>
      <c r="AD45" s="13" t="e">
        <f t="shared" si="7"/>
        <v>#DIV/0!</v>
      </c>
      <c r="AE45" s="13" t="e">
        <f t="shared" si="8"/>
        <v>#DIV/0!</v>
      </c>
      <c r="AF45" s="13" t="e">
        <f t="shared" si="9"/>
        <v>#DIV/0!</v>
      </c>
      <c r="AG45" s="13" t="e">
        <f t="shared" si="10"/>
        <v>#DIV/0!</v>
      </c>
      <c r="AH45" s="13" t="e">
        <f t="shared" si="11"/>
        <v>#DIV/0!</v>
      </c>
      <c r="AI45" s="13" t="e">
        <f t="shared" si="12"/>
        <v>#DIV/0!</v>
      </c>
      <c r="AJ45" s="13" t="e">
        <f t="shared" si="13"/>
        <v>#DIV/0!</v>
      </c>
      <c r="AK45" s="13" t="e">
        <f t="shared" si="14"/>
        <v>#DIV/0!</v>
      </c>
    </row>
    <row r="46" spans="2:37" ht="18" x14ac:dyDescent="0.45">
      <c r="B46" s="21">
        <v>54</v>
      </c>
      <c r="C46" s="21">
        <v>51</v>
      </c>
      <c r="D46" s="21">
        <v>48</v>
      </c>
      <c r="E46" s="21">
        <v>46</v>
      </c>
      <c r="F46" s="21">
        <v>45</v>
      </c>
      <c r="G46" s="21">
        <v>43</v>
      </c>
      <c r="H46" s="21">
        <v>41</v>
      </c>
      <c r="I46" s="71">
        <v>39</v>
      </c>
      <c r="J46" s="21">
        <v>37</v>
      </c>
      <c r="K46" s="71">
        <v>36</v>
      </c>
      <c r="L46" s="21">
        <v>34</v>
      </c>
      <c r="M46" s="21">
        <v>32</v>
      </c>
      <c r="N46" s="21">
        <v>30</v>
      </c>
      <c r="O46" s="21">
        <v>26</v>
      </c>
      <c r="P46" s="21">
        <v>20</v>
      </c>
      <c r="Q46" s="21">
        <v>0.75</v>
      </c>
      <c r="W46" s="13" t="e">
        <f t="shared" si="0"/>
        <v>#DIV/0!</v>
      </c>
      <c r="X46" s="13" t="e">
        <f t="shared" si="1"/>
        <v>#DIV/0!</v>
      </c>
      <c r="Y46" s="13" t="e">
        <f t="shared" si="2"/>
        <v>#DIV/0!</v>
      </c>
      <c r="Z46" s="13" t="e">
        <f t="shared" si="3"/>
        <v>#DIV/0!</v>
      </c>
      <c r="AA46" s="13" t="e">
        <f t="shared" si="4"/>
        <v>#DIV/0!</v>
      </c>
      <c r="AB46" s="13" t="e">
        <f t="shared" si="5"/>
        <v>#DIV/0!</v>
      </c>
      <c r="AC46" s="13" t="e">
        <f t="shared" si="6"/>
        <v>#DIV/0!</v>
      </c>
      <c r="AD46" s="13" t="e">
        <f t="shared" si="7"/>
        <v>#DIV/0!</v>
      </c>
      <c r="AE46" s="13" t="e">
        <f t="shared" si="8"/>
        <v>#DIV/0!</v>
      </c>
      <c r="AF46" s="13" t="e">
        <f t="shared" si="9"/>
        <v>#DIV/0!</v>
      </c>
      <c r="AG46" s="13" t="e">
        <f t="shared" si="10"/>
        <v>#DIV/0!</v>
      </c>
      <c r="AH46" s="13" t="e">
        <f t="shared" si="11"/>
        <v>#DIV/0!</v>
      </c>
      <c r="AI46" s="13" t="e">
        <f t="shared" si="12"/>
        <v>#DIV/0!</v>
      </c>
      <c r="AJ46" s="13" t="e">
        <f t="shared" si="13"/>
        <v>#DIV/0!</v>
      </c>
      <c r="AK46" s="13" t="e">
        <f t="shared" si="14"/>
        <v>#DIV/0!</v>
      </c>
    </row>
    <row r="47" spans="2:37" ht="18" x14ac:dyDescent="0.45">
      <c r="B47" s="17">
        <v>53</v>
      </c>
      <c r="C47" s="17">
        <v>50</v>
      </c>
      <c r="D47" s="17">
        <v>47</v>
      </c>
      <c r="E47" s="17">
        <v>45</v>
      </c>
      <c r="F47" s="17">
        <v>44</v>
      </c>
      <c r="G47" s="17">
        <v>42</v>
      </c>
      <c r="H47" s="17">
        <v>40</v>
      </c>
      <c r="I47" s="19">
        <v>38</v>
      </c>
      <c r="J47" s="17">
        <v>36</v>
      </c>
      <c r="K47" s="19">
        <v>35</v>
      </c>
      <c r="L47" s="17">
        <v>33</v>
      </c>
      <c r="M47" s="17">
        <v>31</v>
      </c>
      <c r="N47" s="17">
        <v>29</v>
      </c>
      <c r="O47" s="17">
        <v>25</v>
      </c>
      <c r="P47" s="74">
        <v>19</v>
      </c>
      <c r="Q47" s="17">
        <v>0.74</v>
      </c>
      <c r="W47" s="13" t="e">
        <f t="shared" ref="W47:W56" si="15">IF(AND($V$5=$B$4,$V$4&gt;=B47,$V$4&lt;B46),Q47,0)</f>
        <v>#DIV/0!</v>
      </c>
      <c r="X47" s="13" t="e">
        <f t="shared" ref="X47:X56" si="16">IF(AND($V$5=$C$4,$V$4&gt;=C47,$V$4&lt;C46),Q47,0)</f>
        <v>#DIV/0!</v>
      </c>
      <c r="Y47" s="13" t="e">
        <f t="shared" ref="Y47:Y56" si="17">IF(AND($V$5=$D$4,$V$4&gt;=D47,$V$4&lt;D46),Q47,0)</f>
        <v>#DIV/0!</v>
      </c>
      <c r="Z47" s="13" t="e">
        <f t="shared" ref="Z47:Z56" si="18">IF(AND($V$5=$E$4,$V$4&gt;=E47,$V$4&lt;E46),Q47,0)</f>
        <v>#DIV/0!</v>
      </c>
      <c r="AA47" s="13" t="e">
        <f t="shared" ref="AA47:AA56" si="19">IF(AND($V$5=$F$4,$V$4&gt;=F47,$V$4&lt;F46),Q47,0)</f>
        <v>#DIV/0!</v>
      </c>
      <c r="AB47" s="13" t="e">
        <f t="shared" ref="AB47:AB56" si="20">IF(AND($V$5=$G$4,$V$4&gt;=G47,$V$4&lt;G46),Q47,0)</f>
        <v>#DIV/0!</v>
      </c>
      <c r="AC47" s="13" t="e">
        <f t="shared" ref="AC47:AC56" si="21">IF(AND($V$5=$H$4,$V$4&gt;=H47,$V$4&lt;H46),Q47,0)</f>
        <v>#DIV/0!</v>
      </c>
      <c r="AD47" s="13" t="e">
        <f t="shared" ref="AD47:AD56" si="22">IF(AND($V$5=$I$4,$V$4&gt;=I47,$V$4&lt;I46),Q47,0)</f>
        <v>#DIV/0!</v>
      </c>
      <c r="AE47" s="13" t="e">
        <f t="shared" ref="AE47:AE56" si="23">IF(AND($V$5=$J$4,$V$4&gt;=J47,$V$4&lt;J46),Q47,0)</f>
        <v>#DIV/0!</v>
      </c>
      <c r="AF47" s="13" t="e">
        <f t="shared" ref="AF47:AF56" si="24">IF(AND($V$5=$K$4,$V$4&gt;=K47,$V$4&lt;K46),Q47,0)</f>
        <v>#DIV/0!</v>
      </c>
      <c r="AG47" s="13" t="e">
        <f t="shared" ref="AG47:AG56" si="25">IF(AND($V$5=$L$4,$V$4&gt;=L47,$V$4&lt;L46),Q47,0)</f>
        <v>#DIV/0!</v>
      </c>
      <c r="AH47" s="13" t="e">
        <f t="shared" ref="AH47:AH56" si="26">IF(AND($V$5=$M$4,$V$4&gt;=M47,$V$4&lt;M46),Q47,0)</f>
        <v>#DIV/0!</v>
      </c>
      <c r="AI47" s="13" t="e">
        <f t="shared" ref="AI47:AI56" si="27">IF(AND($V$5=$N$4,$V$4&gt;=N47,$V$4&lt;N46),Q47,0)</f>
        <v>#DIV/0!</v>
      </c>
      <c r="AJ47" s="13" t="e">
        <f t="shared" ref="AJ47:AJ56" si="28">IF(AND($V$5=$O$4,$V$4&gt;=O47,$V$4&lt;O46),Q47,0)</f>
        <v>#DIV/0!</v>
      </c>
      <c r="AK47" s="13" t="e">
        <f t="shared" ref="AK47:AK56" si="29">IF(AND($V$5=$P$4,$V$4&gt;=P47,$V$4&lt;P46),Q47,0)</f>
        <v>#DIV/0!</v>
      </c>
    </row>
    <row r="48" spans="2:37" ht="18" x14ac:dyDescent="0.45">
      <c r="B48" s="18">
        <v>52</v>
      </c>
      <c r="C48" s="18">
        <v>49</v>
      </c>
      <c r="D48" s="18">
        <v>46</v>
      </c>
      <c r="E48" s="18">
        <v>44</v>
      </c>
      <c r="F48" s="18">
        <v>43</v>
      </c>
      <c r="G48" s="18">
        <v>41</v>
      </c>
      <c r="H48" s="18">
        <v>39</v>
      </c>
      <c r="I48" s="73">
        <v>37</v>
      </c>
      <c r="J48" s="18">
        <v>35</v>
      </c>
      <c r="K48" s="73">
        <v>34</v>
      </c>
      <c r="L48" s="18">
        <v>32</v>
      </c>
      <c r="M48" s="18">
        <v>30</v>
      </c>
      <c r="N48" s="18">
        <v>28</v>
      </c>
      <c r="O48" s="18">
        <v>24</v>
      </c>
      <c r="P48" s="75">
        <v>18</v>
      </c>
      <c r="Q48" s="18">
        <v>0.73</v>
      </c>
      <c r="W48" s="13" t="e">
        <f t="shared" si="15"/>
        <v>#DIV/0!</v>
      </c>
      <c r="X48" s="13" t="e">
        <f t="shared" si="16"/>
        <v>#DIV/0!</v>
      </c>
      <c r="Y48" s="13" t="e">
        <f t="shared" si="17"/>
        <v>#DIV/0!</v>
      </c>
      <c r="Z48" s="13" t="e">
        <f t="shared" si="18"/>
        <v>#DIV/0!</v>
      </c>
      <c r="AA48" s="13" t="e">
        <f t="shared" si="19"/>
        <v>#DIV/0!</v>
      </c>
      <c r="AB48" s="13" t="e">
        <f t="shared" si="20"/>
        <v>#DIV/0!</v>
      </c>
      <c r="AC48" s="13" t="e">
        <f t="shared" si="21"/>
        <v>#DIV/0!</v>
      </c>
      <c r="AD48" s="13" t="e">
        <f t="shared" si="22"/>
        <v>#DIV/0!</v>
      </c>
      <c r="AE48" s="13" t="e">
        <f t="shared" si="23"/>
        <v>#DIV/0!</v>
      </c>
      <c r="AF48" s="13" t="e">
        <f t="shared" si="24"/>
        <v>#DIV/0!</v>
      </c>
      <c r="AG48" s="13" t="e">
        <f t="shared" si="25"/>
        <v>#DIV/0!</v>
      </c>
      <c r="AH48" s="13" t="e">
        <f t="shared" si="26"/>
        <v>#DIV/0!</v>
      </c>
      <c r="AI48" s="13" t="e">
        <f t="shared" si="27"/>
        <v>#DIV/0!</v>
      </c>
      <c r="AJ48" s="13" t="e">
        <f t="shared" si="28"/>
        <v>#DIV/0!</v>
      </c>
      <c r="AK48" s="13" t="e">
        <f t="shared" si="29"/>
        <v>#DIV/0!</v>
      </c>
    </row>
    <row r="49" spans="2:37" ht="18" x14ac:dyDescent="0.45">
      <c r="B49" s="18">
        <v>51</v>
      </c>
      <c r="C49" s="18">
        <v>48</v>
      </c>
      <c r="D49" s="18">
        <v>45</v>
      </c>
      <c r="E49" s="18">
        <v>43</v>
      </c>
      <c r="F49" s="18">
        <v>42</v>
      </c>
      <c r="G49" s="18">
        <v>40</v>
      </c>
      <c r="H49" s="18">
        <v>38</v>
      </c>
      <c r="I49" s="73">
        <v>36</v>
      </c>
      <c r="J49" s="18">
        <v>34</v>
      </c>
      <c r="K49" s="73">
        <v>33</v>
      </c>
      <c r="L49" s="18">
        <v>31</v>
      </c>
      <c r="M49" s="18">
        <v>29</v>
      </c>
      <c r="N49" s="18">
        <v>27</v>
      </c>
      <c r="O49" s="18">
        <v>23</v>
      </c>
      <c r="P49" s="75">
        <v>17</v>
      </c>
      <c r="Q49" s="18">
        <v>0.72</v>
      </c>
      <c r="W49" s="13" t="e">
        <f t="shared" si="15"/>
        <v>#DIV/0!</v>
      </c>
      <c r="X49" s="13" t="e">
        <f t="shared" si="16"/>
        <v>#DIV/0!</v>
      </c>
      <c r="Y49" s="13" t="e">
        <f t="shared" si="17"/>
        <v>#DIV/0!</v>
      </c>
      <c r="Z49" s="13" t="e">
        <f t="shared" si="18"/>
        <v>#DIV/0!</v>
      </c>
      <c r="AA49" s="13" t="e">
        <f t="shared" si="19"/>
        <v>#DIV/0!</v>
      </c>
      <c r="AB49" s="13" t="e">
        <f t="shared" si="20"/>
        <v>#DIV/0!</v>
      </c>
      <c r="AC49" s="13" t="e">
        <f t="shared" si="21"/>
        <v>#DIV/0!</v>
      </c>
      <c r="AD49" s="13" t="e">
        <f t="shared" si="22"/>
        <v>#DIV/0!</v>
      </c>
      <c r="AE49" s="13" t="e">
        <f t="shared" si="23"/>
        <v>#DIV/0!</v>
      </c>
      <c r="AF49" s="13" t="e">
        <f t="shared" si="24"/>
        <v>#DIV/0!</v>
      </c>
      <c r="AG49" s="13" t="e">
        <f t="shared" si="25"/>
        <v>#DIV/0!</v>
      </c>
      <c r="AH49" s="13" t="e">
        <f t="shared" si="26"/>
        <v>#DIV/0!</v>
      </c>
      <c r="AI49" s="13" t="e">
        <f t="shared" si="27"/>
        <v>#DIV/0!</v>
      </c>
      <c r="AJ49" s="13" t="e">
        <f t="shared" si="28"/>
        <v>#DIV/0!</v>
      </c>
      <c r="AK49" s="13" t="e">
        <f t="shared" si="29"/>
        <v>#DIV/0!</v>
      </c>
    </row>
    <row r="50" spans="2:37" ht="18" x14ac:dyDescent="0.45">
      <c r="B50" s="18">
        <v>50</v>
      </c>
      <c r="C50" s="18">
        <v>47</v>
      </c>
      <c r="D50" s="18">
        <v>44</v>
      </c>
      <c r="E50" s="18">
        <v>42</v>
      </c>
      <c r="F50" s="18">
        <v>41</v>
      </c>
      <c r="G50" s="18">
        <v>39</v>
      </c>
      <c r="H50" s="18">
        <v>37</v>
      </c>
      <c r="I50" s="73">
        <v>35</v>
      </c>
      <c r="J50" s="18">
        <v>33</v>
      </c>
      <c r="K50" s="73">
        <v>32</v>
      </c>
      <c r="L50" s="18">
        <v>30</v>
      </c>
      <c r="M50" s="18">
        <v>28</v>
      </c>
      <c r="N50" s="18">
        <v>26</v>
      </c>
      <c r="O50" s="18">
        <v>22</v>
      </c>
      <c r="P50" s="75">
        <v>16</v>
      </c>
      <c r="Q50" s="18">
        <v>0.71</v>
      </c>
      <c r="W50" s="13" t="e">
        <f t="shared" si="15"/>
        <v>#DIV/0!</v>
      </c>
      <c r="X50" s="13" t="e">
        <f t="shared" si="16"/>
        <v>#DIV/0!</v>
      </c>
      <c r="Y50" s="13" t="e">
        <f t="shared" si="17"/>
        <v>#DIV/0!</v>
      </c>
      <c r="Z50" s="13" t="e">
        <f t="shared" si="18"/>
        <v>#DIV/0!</v>
      </c>
      <c r="AA50" s="13" t="e">
        <f t="shared" si="19"/>
        <v>#DIV/0!</v>
      </c>
      <c r="AB50" s="13" t="e">
        <f t="shared" si="20"/>
        <v>#DIV/0!</v>
      </c>
      <c r="AC50" s="13" t="e">
        <f t="shared" si="21"/>
        <v>#DIV/0!</v>
      </c>
      <c r="AD50" s="13" t="e">
        <f t="shared" si="22"/>
        <v>#DIV/0!</v>
      </c>
      <c r="AE50" s="13" t="e">
        <f t="shared" si="23"/>
        <v>#DIV/0!</v>
      </c>
      <c r="AF50" s="13" t="e">
        <f t="shared" si="24"/>
        <v>#DIV/0!</v>
      </c>
      <c r="AG50" s="13" t="e">
        <f t="shared" si="25"/>
        <v>#DIV/0!</v>
      </c>
      <c r="AH50" s="13" t="e">
        <f t="shared" si="26"/>
        <v>#DIV/0!</v>
      </c>
      <c r="AI50" s="13" t="e">
        <f t="shared" si="27"/>
        <v>#DIV/0!</v>
      </c>
      <c r="AJ50" s="13" t="e">
        <f t="shared" si="28"/>
        <v>#DIV/0!</v>
      </c>
      <c r="AK50" s="13" t="e">
        <f t="shared" si="29"/>
        <v>#DIV/0!</v>
      </c>
    </row>
    <row r="51" spans="2:37" ht="18" x14ac:dyDescent="0.45">
      <c r="B51" s="21">
        <v>49</v>
      </c>
      <c r="C51" s="21">
        <v>46</v>
      </c>
      <c r="D51" s="21">
        <v>43</v>
      </c>
      <c r="E51" s="21">
        <v>41</v>
      </c>
      <c r="F51" s="21">
        <v>40</v>
      </c>
      <c r="G51" s="21">
        <v>38</v>
      </c>
      <c r="H51" s="21">
        <v>36</v>
      </c>
      <c r="I51" s="71">
        <v>34</v>
      </c>
      <c r="J51" s="21">
        <v>32</v>
      </c>
      <c r="K51" s="71">
        <v>31</v>
      </c>
      <c r="L51" s="21">
        <v>29</v>
      </c>
      <c r="M51" s="21">
        <v>27</v>
      </c>
      <c r="N51" s="21">
        <v>25</v>
      </c>
      <c r="O51" s="21">
        <v>21</v>
      </c>
      <c r="P51" s="70">
        <v>15</v>
      </c>
      <c r="Q51" s="21">
        <v>0.7</v>
      </c>
      <c r="W51" s="13" t="e">
        <f t="shared" si="15"/>
        <v>#DIV/0!</v>
      </c>
      <c r="X51" s="13" t="e">
        <f t="shared" si="16"/>
        <v>#DIV/0!</v>
      </c>
      <c r="Y51" s="13" t="e">
        <f t="shared" si="17"/>
        <v>#DIV/0!</v>
      </c>
      <c r="Z51" s="13" t="e">
        <f t="shared" si="18"/>
        <v>#DIV/0!</v>
      </c>
      <c r="AA51" s="13" t="e">
        <f t="shared" si="19"/>
        <v>#DIV/0!</v>
      </c>
      <c r="AB51" s="13" t="e">
        <f t="shared" si="20"/>
        <v>#DIV/0!</v>
      </c>
      <c r="AC51" s="13" t="e">
        <f t="shared" si="21"/>
        <v>#DIV/0!</v>
      </c>
      <c r="AD51" s="13" t="e">
        <f t="shared" si="22"/>
        <v>#DIV/0!</v>
      </c>
      <c r="AE51" s="13" t="e">
        <f t="shared" si="23"/>
        <v>#DIV/0!</v>
      </c>
      <c r="AF51" s="13" t="e">
        <f t="shared" si="24"/>
        <v>#DIV/0!</v>
      </c>
      <c r="AG51" s="13" t="e">
        <f t="shared" si="25"/>
        <v>#DIV/0!</v>
      </c>
      <c r="AH51" s="13" t="e">
        <f t="shared" si="26"/>
        <v>#DIV/0!</v>
      </c>
      <c r="AI51" s="13" t="e">
        <f t="shared" si="27"/>
        <v>#DIV/0!</v>
      </c>
      <c r="AJ51" s="13" t="e">
        <f t="shared" si="28"/>
        <v>#DIV/0!</v>
      </c>
      <c r="AK51" s="13" t="e">
        <f t="shared" si="29"/>
        <v>#DIV/0!</v>
      </c>
    </row>
    <row r="52" spans="2:37" ht="18" x14ac:dyDescent="0.45">
      <c r="B52" s="17">
        <v>48</v>
      </c>
      <c r="C52" s="17">
        <v>45</v>
      </c>
      <c r="D52" s="17">
        <v>42</v>
      </c>
      <c r="E52" s="17">
        <v>40</v>
      </c>
      <c r="F52" s="17">
        <v>39</v>
      </c>
      <c r="G52" s="17">
        <v>37</v>
      </c>
      <c r="H52" s="17">
        <v>35</v>
      </c>
      <c r="I52" s="19">
        <v>33</v>
      </c>
      <c r="J52" s="17">
        <v>31</v>
      </c>
      <c r="K52" s="19">
        <v>30</v>
      </c>
      <c r="L52" s="17">
        <v>28</v>
      </c>
      <c r="M52" s="17">
        <v>26</v>
      </c>
      <c r="N52" s="17">
        <v>24</v>
      </c>
      <c r="O52" s="17">
        <v>20</v>
      </c>
      <c r="P52" s="74">
        <v>14</v>
      </c>
      <c r="Q52" s="17">
        <v>0.69</v>
      </c>
      <c r="W52" s="13" t="e">
        <f t="shared" si="15"/>
        <v>#DIV/0!</v>
      </c>
      <c r="X52" s="13" t="e">
        <f t="shared" si="16"/>
        <v>#DIV/0!</v>
      </c>
      <c r="Y52" s="13" t="e">
        <f t="shared" si="17"/>
        <v>#DIV/0!</v>
      </c>
      <c r="Z52" s="13" t="e">
        <f t="shared" si="18"/>
        <v>#DIV/0!</v>
      </c>
      <c r="AA52" s="13" t="e">
        <f t="shared" si="19"/>
        <v>#DIV/0!</v>
      </c>
      <c r="AB52" s="13" t="e">
        <f t="shared" si="20"/>
        <v>#DIV/0!</v>
      </c>
      <c r="AC52" s="13" t="e">
        <f t="shared" si="21"/>
        <v>#DIV/0!</v>
      </c>
      <c r="AD52" s="13" t="e">
        <f t="shared" si="22"/>
        <v>#DIV/0!</v>
      </c>
      <c r="AE52" s="13" t="e">
        <f t="shared" si="23"/>
        <v>#DIV/0!</v>
      </c>
      <c r="AF52" s="13" t="e">
        <f t="shared" si="24"/>
        <v>#DIV/0!</v>
      </c>
      <c r="AG52" s="13" t="e">
        <f t="shared" si="25"/>
        <v>#DIV/0!</v>
      </c>
      <c r="AH52" s="13" t="e">
        <f t="shared" si="26"/>
        <v>#DIV/0!</v>
      </c>
      <c r="AI52" s="13" t="e">
        <f t="shared" si="27"/>
        <v>#DIV/0!</v>
      </c>
      <c r="AJ52" s="13" t="e">
        <f t="shared" si="28"/>
        <v>#DIV/0!</v>
      </c>
      <c r="AK52" s="13" t="e">
        <f t="shared" si="29"/>
        <v>#DIV/0!</v>
      </c>
    </row>
    <row r="53" spans="2:37" ht="18" x14ac:dyDescent="0.45">
      <c r="B53" s="18">
        <v>47</v>
      </c>
      <c r="C53" s="18">
        <v>44</v>
      </c>
      <c r="D53" s="18">
        <v>41</v>
      </c>
      <c r="E53" s="18">
        <v>39</v>
      </c>
      <c r="F53" s="18">
        <v>38</v>
      </c>
      <c r="G53" s="18">
        <v>36</v>
      </c>
      <c r="H53" s="18">
        <v>34</v>
      </c>
      <c r="I53" s="73">
        <v>32</v>
      </c>
      <c r="J53" s="18">
        <v>30</v>
      </c>
      <c r="K53" s="73">
        <v>29</v>
      </c>
      <c r="L53" s="18">
        <v>27</v>
      </c>
      <c r="M53" s="18">
        <v>25</v>
      </c>
      <c r="N53" s="18">
        <v>23</v>
      </c>
      <c r="O53" s="18">
        <v>19</v>
      </c>
      <c r="P53" s="75">
        <v>13</v>
      </c>
      <c r="Q53" s="18">
        <v>0.68</v>
      </c>
      <c r="W53" s="13" t="e">
        <f t="shared" si="15"/>
        <v>#DIV/0!</v>
      </c>
      <c r="X53" s="13" t="e">
        <f t="shared" si="16"/>
        <v>#DIV/0!</v>
      </c>
      <c r="Y53" s="13" t="e">
        <f t="shared" si="17"/>
        <v>#DIV/0!</v>
      </c>
      <c r="Z53" s="13" t="e">
        <f t="shared" si="18"/>
        <v>#DIV/0!</v>
      </c>
      <c r="AA53" s="13" t="e">
        <f t="shared" si="19"/>
        <v>#DIV/0!</v>
      </c>
      <c r="AB53" s="13" t="e">
        <f t="shared" si="20"/>
        <v>#DIV/0!</v>
      </c>
      <c r="AC53" s="13" t="e">
        <f t="shared" si="21"/>
        <v>#DIV/0!</v>
      </c>
      <c r="AD53" s="13" t="e">
        <f t="shared" si="22"/>
        <v>#DIV/0!</v>
      </c>
      <c r="AE53" s="13" t="e">
        <f t="shared" si="23"/>
        <v>#DIV/0!</v>
      </c>
      <c r="AF53" s="13" t="e">
        <f t="shared" si="24"/>
        <v>#DIV/0!</v>
      </c>
      <c r="AG53" s="13" t="e">
        <f t="shared" si="25"/>
        <v>#DIV/0!</v>
      </c>
      <c r="AH53" s="13" t="e">
        <f t="shared" si="26"/>
        <v>#DIV/0!</v>
      </c>
      <c r="AI53" s="13" t="e">
        <f t="shared" si="27"/>
        <v>#DIV/0!</v>
      </c>
      <c r="AJ53" s="13" t="e">
        <f t="shared" si="28"/>
        <v>#DIV/0!</v>
      </c>
      <c r="AK53" s="13" t="e">
        <f t="shared" si="29"/>
        <v>#DIV/0!</v>
      </c>
    </row>
    <row r="54" spans="2:37" ht="18" x14ac:dyDescent="0.45">
      <c r="B54" s="18">
        <v>46</v>
      </c>
      <c r="C54" s="18">
        <v>43</v>
      </c>
      <c r="D54" s="18">
        <v>40</v>
      </c>
      <c r="E54" s="18">
        <v>38</v>
      </c>
      <c r="F54" s="18">
        <v>37</v>
      </c>
      <c r="G54" s="18">
        <v>35</v>
      </c>
      <c r="H54" s="18">
        <v>33</v>
      </c>
      <c r="I54" s="73">
        <v>31</v>
      </c>
      <c r="J54" s="18">
        <v>29</v>
      </c>
      <c r="K54" s="73">
        <v>28</v>
      </c>
      <c r="L54" s="18">
        <v>26</v>
      </c>
      <c r="M54" s="18">
        <v>24</v>
      </c>
      <c r="N54" s="18">
        <v>22</v>
      </c>
      <c r="O54" s="18">
        <v>18</v>
      </c>
      <c r="P54" s="75">
        <v>12</v>
      </c>
      <c r="Q54" s="18">
        <v>0.67</v>
      </c>
      <c r="W54" s="13" t="e">
        <f t="shared" si="15"/>
        <v>#DIV/0!</v>
      </c>
      <c r="X54" s="13" t="e">
        <f t="shared" si="16"/>
        <v>#DIV/0!</v>
      </c>
      <c r="Y54" s="13" t="e">
        <f t="shared" si="17"/>
        <v>#DIV/0!</v>
      </c>
      <c r="Z54" s="13" t="e">
        <f t="shared" si="18"/>
        <v>#DIV/0!</v>
      </c>
      <c r="AA54" s="13" t="e">
        <f t="shared" si="19"/>
        <v>#DIV/0!</v>
      </c>
      <c r="AB54" s="13" t="e">
        <f t="shared" si="20"/>
        <v>#DIV/0!</v>
      </c>
      <c r="AC54" s="13" t="e">
        <f t="shared" si="21"/>
        <v>#DIV/0!</v>
      </c>
      <c r="AD54" s="13" t="e">
        <f t="shared" si="22"/>
        <v>#DIV/0!</v>
      </c>
      <c r="AE54" s="13" t="e">
        <f t="shared" si="23"/>
        <v>#DIV/0!</v>
      </c>
      <c r="AF54" s="13" t="e">
        <f t="shared" si="24"/>
        <v>#DIV/0!</v>
      </c>
      <c r="AG54" s="13" t="e">
        <f t="shared" si="25"/>
        <v>#DIV/0!</v>
      </c>
      <c r="AH54" s="13" t="e">
        <f t="shared" si="26"/>
        <v>#DIV/0!</v>
      </c>
      <c r="AI54" s="13" t="e">
        <f t="shared" si="27"/>
        <v>#DIV/0!</v>
      </c>
      <c r="AJ54" s="13" t="e">
        <f t="shared" si="28"/>
        <v>#DIV/0!</v>
      </c>
      <c r="AK54" s="13" t="e">
        <f t="shared" si="29"/>
        <v>#DIV/0!</v>
      </c>
    </row>
    <row r="55" spans="2:37" ht="18" x14ac:dyDescent="0.45">
      <c r="B55" s="18">
        <v>45</v>
      </c>
      <c r="C55" s="18">
        <v>42</v>
      </c>
      <c r="D55" s="18">
        <v>39</v>
      </c>
      <c r="E55" s="18">
        <v>37</v>
      </c>
      <c r="F55" s="18">
        <v>36</v>
      </c>
      <c r="G55" s="18">
        <v>34</v>
      </c>
      <c r="H55" s="18">
        <v>32</v>
      </c>
      <c r="I55" s="73">
        <v>30</v>
      </c>
      <c r="J55" s="18">
        <v>28</v>
      </c>
      <c r="K55" s="73">
        <v>27</v>
      </c>
      <c r="L55" s="18">
        <v>25</v>
      </c>
      <c r="M55" s="18">
        <v>23</v>
      </c>
      <c r="N55" s="18">
        <v>21</v>
      </c>
      <c r="O55" s="18">
        <v>17</v>
      </c>
      <c r="P55" s="75">
        <v>11</v>
      </c>
      <c r="Q55" s="18">
        <v>0.66</v>
      </c>
      <c r="W55" s="13" t="e">
        <f t="shared" si="15"/>
        <v>#DIV/0!</v>
      </c>
      <c r="X55" s="13" t="e">
        <f t="shared" si="16"/>
        <v>#DIV/0!</v>
      </c>
      <c r="Y55" s="13" t="e">
        <f t="shared" si="17"/>
        <v>#DIV/0!</v>
      </c>
      <c r="Z55" s="13" t="e">
        <f t="shared" si="18"/>
        <v>#DIV/0!</v>
      </c>
      <c r="AA55" s="13" t="e">
        <f t="shared" si="19"/>
        <v>#DIV/0!</v>
      </c>
      <c r="AB55" s="13" t="e">
        <f t="shared" si="20"/>
        <v>#DIV/0!</v>
      </c>
      <c r="AC55" s="13" t="e">
        <f t="shared" si="21"/>
        <v>#DIV/0!</v>
      </c>
      <c r="AD55" s="13" t="e">
        <f t="shared" si="22"/>
        <v>#DIV/0!</v>
      </c>
      <c r="AE55" s="13" t="e">
        <f t="shared" si="23"/>
        <v>#DIV/0!</v>
      </c>
      <c r="AF55" s="13" t="e">
        <f t="shared" si="24"/>
        <v>#DIV/0!</v>
      </c>
      <c r="AG55" s="13" t="e">
        <f t="shared" si="25"/>
        <v>#DIV/0!</v>
      </c>
      <c r="AH55" s="13" t="e">
        <f t="shared" si="26"/>
        <v>#DIV/0!</v>
      </c>
      <c r="AI55" s="13" t="e">
        <f t="shared" si="27"/>
        <v>#DIV/0!</v>
      </c>
      <c r="AJ55" s="13" t="e">
        <f t="shared" si="28"/>
        <v>#DIV/0!</v>
      </c>
      <c r="AK55" s="13" t="e">
        <f t="shared" si="29"/>
        <v>#DIV/0!</v>
      </c>
    </row>
    <row r="56" spans="2:37" ht="18" x14ac:dyDescent="0.45">
      <c r="B56" s="21">
        <v>44</v>
      </c>
      <c r="C56" s="21">
        <v>41</v>
      </c>
      <c r="D56" s="21">
        <v>38</v>
      </c>
      <c r="E56" s="21">
        <v>36</v>
      </c>
      <c r="F56" s="21">
        <v>35</v>
      </c>
      <c r="G56" s="21">
        <v>33</v>
      </c>
      <c r="H56" s="21">
        <v>31</v>
      </c>
      <c r="I56" s="71">
        <v>29</v>
      </c>
      <c r="J56" s="21">
        <v>27</v>
      </c>
      <c r="K56" s="71">
        <v>26</v>
      </c>
      <c r="L56" s="21">
        <v>24</v>
      </c>
      <c r="M56" s="21">
        <v>22</v>
      </c>
      <c r="N56" s="21">
        <v>20</v>
      </c>
      <c r="O56" s="21">
        <v>16</v>
      </c>
      <c r="P56" s="70">
        <v>10</v>
      </c>
      <c r="Q56" s="21">
        <v>0.65</v>
      </c>
      <c r="W56" s="13" t="e">
        <f t="shared" si="15"/>
        <v>#DIV/0!</v>
      </c>
      <c r="X56" s="13" t="e">
        <f t="shared" si="16"/>
        <v>#DIV/0!</v>
      </c>
      <c r="Y56" s="13" t="e">
        <f t="shared" si="17"/>
        <v>#DIV/0!</v>
      </c>
      <c r="Z56" s="13" t="e">
        <f t="shared" si="18"/>
        <v>#DIV/0!</v>
      </c>
      <c r="AA56" s="13" t="e">
        <f t="shared" si="19"/>
        <v>#DIV/0!</v>
      </c>
      <c r="AB56" s="13" t="e">
        <f t="shared" si="20"/>
        <v>#DIV/0!</v>
      </c>
      <c r="AC56" s="13" t="e">
        <f t="shared" si="21"/>
        <v>#DIV/0!</v>
      </c>
      <c r="AD56" s="13" t="e">
        <f t="shared" si="22"/>
        <v>#DIV/0!</v>
      </c>
      <c r="AE56" s="13" t="e">
        <f t="shared" si="23"/>
        <v>#DIV/0!</v>
      </c>
      <c r="AF56" s="13" t="e">
        <f t="shared" si="24"/>
        <v>#DIV/0!</v>
      </c>
      <c r="AG56" s="13" t="e">
        <f t="shared" si="25"/>
        <v>#DIV/0!</v>
      </c>
      <c r="AH56" s="13" t="e">
        <f t="shared" si="26"/>
        <v>#DIV/0!</v>
      </c>
      <c r="AI56" s="13" t="e">
        <f t="shared" si="27"/>
        <v>#DIV/0!</v>
      </c>
      <c r="AJ56" s="13" t="e">
        <f t="shared" si="28"/>
        <v>#DIV/0!</v>
      </c>
      <c r="AK56" s="13" t="e">
        <f t="shared" si="29"/>
        <v>#DIV/0!</v>
      </c>
    </row>
    <row r="57" spans="2:37" ht="18" x14ac:dyDescent="0.45">
      <c r="B57" s="140" t="s">
        <v>139</v>
      </c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2"/>
      <c r="Q57" s="21" t="s">
        <v>16</v>
      </c>
      <c r="W57" s="13" t="e">
        <f>IF(AND($V$5=B4,$V$4&lt;B56),0,0)</f>
        <v>#DIV/0!</v>
      </c>
      <c r="X57" s="13" t="e">
        <f t="shared" ref="X57:AJ57" si="30">IF(AND($V$5=C4,$V$4&lt;C56),0,0)</f>
        <v>#DIV/0!</v>
      </c>
      <c r="Y57" s="13" t="e">
        <f t="shared" si="30"/>
        <v>#DIV/0!</v>
      </c>
      <c r="Z57" s="13" t="e">
        <f t="shared" si="30"/>
        <v>#DIV/0!</v>
      </c>
      <c r="AA57" s="13" t="e">
        <f t="shared" si="30"/>
        <v>#DIV/0!</v>
      </c>
      <c r="AB57" s="13" t="e">
        <f t="shared" si="30"/>
        <v>#DIV/0!</v>
      </c>
      <c r="AC57" s="13" t="e">
        <f t="shared" si="30"/>
        <v>#DIV/0!</v>
      </c>
      <c r="AD57" s="13" t="e">
        <f t="shared" si="30"/>
        <v>#DIV/0!</v>
      </c>
      <c r="AE57" s="13" t="e">
        <f t="shared" si="30"/>
        <v>#DIV/0!</v>
      </c>
      <c r="AF57" s="13" t="e">
        <f t="shared" si="30"/>
        <v>#DIV/0!</v>
      </c>
      <c r="AG57" s="13" t="e">
        <f t="shared" si="30"/>
        <v>#DIV/0!</v>
      </c>
      <c r="AH57" s="13" t="e">
        <f t="shared" si="30"/>
        <v>#DIV/0!</v>
      </c>
      <c r="AI57" s="13" t="e">
        <f t="shared" si="30"/>
        <v>#DIV/0!</v>
      </c>
      <c r="AJ57" s="13" t="e">
        <f t="shared" si="30"/>
        <v>#DIV/0!</v>
      </c>
      <c r="AK57" s="13" t="e">
        <f>IF(AND($V$5=P4,$V$4&lt;P56),0,0)</f>
        <v>#DIV/0!</v>
      </c>
    </row>
  </sheetData>
  <sheetProtection algorithmName="SHA-512" hashValue="aW5vZXxeresSoN7xk1i12nnHe/+b31lxAQNA+Y+vPtyUmXLSTiPNf9hVC7jVIeOeMFqGH2pMjNdVlOt+FosUOw==" saltValue="LGRQ035lUPTQF0olmJRV9A==" spinCount="100000" sheet="1" objects="1" scenarios="1"/>
  <mergeCells count="32">
    <mergeCell ref="B57:P57"/>
    <mergeCell ref="M4:M5"/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B4:B5"/>
    <mergeCell ref="C4:C5"/>
    <mergeCell ref="D4:D5"/>
    <mergeCell ref="E4:E5"/>
    <mergeCell ref="F4:F5"/>
    <mergeCell ref="N1:N2"/>
    <mergeCell ref="O1:O2"/>
    <mergeCell ref="P1:P2"/>
    <mergeCell ref="B3:P3"/>
    <mergeCell ref="J1:J2"/>
    <mergeCell ref="K1:K2"/>
    <mergeCell ref="L1:L2"/>
    <mergeCell ref="M1:M2"/>
    <mergeCell ref="B1:B2"/>
    <mergeCell ref="C1:C2"/>
    <mergeCell ref="H1:H2"/>
    <mergeCell ref="I1:I2"/>
    <mergeCell ref="D1:D2"/>
    <mergeCell ref="E1:E2"/>
    <mergeCell ref="F1:F2"/>
    <mergeCell ref="G1:G2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L57"/>
  <sheetViews>
    <sheetView rightToLeft="1" zoomScaleNormal="100" workbookViewId="0">
      <selection activeCell="U12" sqref="U12"/>
    </sheetView>
  </sheetViews>
  <sheetFormatPr defaultColWidth="9.125" defaultRowHeight="14.25" x14ac:dyDescent="0.2"/>
  <cols>
    <col min="1" max="1" width="9.125" style="13"/>
    <col min="2" max="2" width="6" style="13" bestFit="1" customWidth="1"/>
    <col min="3" max="9" width="6.875" style="13" bestFit="1" customWidth="1"/>
    <col min="10" max="10" width="6" style="13" customWidth="1"/>
    <col min="11" max="11" width="5.25" style="13" customWidth="1"/>
    <col min="12" max="13" width="6" style="13" customWidth="1"/>
    <col min="14" max="14" width="5.625" style="13" customWidth="1"/>
    <col min="15" max="16" width="5.875" style="13" customWidth="1"/>
    <col min="17" max="17" width="10.5" style="13" bestFit="1" customWidth="1"/>
    <col min="18" max="18" width="5" style="13" customWidth="1"/>
    <col min="19" max="19" width="3.875" style="13" customWidth="1"/>
    <col min="20" max="20" width="3" style="13" customWidth="1"/>
    <col min="21" max="21" width="3.375" style="13" customWidth="1"/>
    <col min="22" max="22" width="5.75" style="13" customWidth="1"/>
    <col min="23" max="38" width="9.125" style="13"/>
    <col min="39" max="16384" width="9.125" style="1"/>
  </cols>
  <sheetData>
    <row r="1" spans="2:37" x14ac:dyDescent="0.2">
      <c r="B1" s="139" t="s">
        <v>14</v>
      </c>
      <c r="C1" s="139" t="s">
        <v>13</v>
      </c>
      <c r="D1" s="139" t="s">
        <v>12</v>
      </c>
      <c r="E1" s="139" t="s">
        <v>11</v>
      </c>
      <c r="F1" s="139" t="s">
        <v>10</v>
      </c>
      <c r="G1" s="139" t="s">
        <v>9</v>
      </c>
      <c r="H1" s="139" t="s">
        <v>15</v>
      </c>
      <c r="I1" s="139" t="s">
        <v>8</v>
      </c>
      <c r="J1" s="139" t="s">
        <v>6</v>
      </c>
      <c r="K1" s="139" t="s">
        <v>5</v>
      </c>
      <c r="L1" s="139" t="s">
        <v>4</v>
      </c>
      <c r="M1" s="139" t="s">
        <v>3</v>
      </c>
      <c r="N1" s="139" t="s">
        <v>2</v>
      </c>
      <c r="O1" s="139" t="s">
        <v>1</v>
      </c>
      <c r="P1" s="139" t="s">
        <v>0</v>
      </c>
    </row>
    <row r="2" spans="2:37" x14ac:dyDescent="0.2"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</row>
    <row r="3" spans="2:37" ht="15" customHeight="1" x14ac:dyDescent="0.2">
      <c r="B3" s="84" t="s">
        <v>20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6"/>
      <c r="Q3" s="72" t="s">
        <v>21</v>
      </c>
    </row>
    <row r="4" spans="2:37" x14ac:dyDescent="0.2">
      <c r="B4" s="139">
        <v>67</v>
      </c>
      <c r="C4" s="139">
        <v>43</v>
      </c>
      <c r="D4" s="139">
        <v>30</v>
      </c>
      <c r="E4" s="139">
        <v>23</v>
      </c>
      <c r="F4" s="139">
        <v>18</v>
      </c>
      <c r="G4" s="139">
        <v>15</v>
      </c>
      <c r="H4" s="139">
        <v>12</v>
      </c>
      <c r="I4" s="139">
        <v>10</v>
      </c>
      <c r="J4" s="139">
        <v>9</v>
      </c>
      <c r="K4" s="139">
        <v>8</v>
      </c>
      <c r="L4" s="139">
        <v>7</v>
      </c>
      <c r="M4" s="139">
        <v>6</v>
      </c>
      <c r="N4" s="139">
        <v>5</v>
      </c>
      <c r="O4" s="139">
        <v>4</v>
      </c>
      <c r="P4" s="139">
        <v>3</v>
      </c>
      <c r="Q4" s="72" t="s">
        <v>19</v>
      </c>
      <c r="R4" s="14">
        <v>-100</v>
      </c>
      <c r="T4" s="13" t="s">
        <v>31</v>
      </c>
      <c r="V4" s="13" t="e">
        <f>پردازش!L27</f>
        <v>#DIV/0!</v>
      </c>
      <c r="X4" s="13" t="e">
        <f>IF(W5&gt;0,W5,"Reject")</f>
        <v>#DIV/0!</v>
      </c>
    </row>
    <row r="5" spans="2:37" ht="15" x14ac:dyDescent="0.25"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5" t="s">
        <v>33</v>
      </c>
      <c r="U5" s="16" t="s">
        <v>30</v>
      </c>
      <c r="V5" s="13">
        <f>IF(پردازش!L22=11,10,IF(AND(پردازش!L22&lt;=14,پردازش!L22&gt;=12),12,IF(AND(پردازش!L22&lt;=17,پردازش!L22&gt;=15),15,IF(AND(پردازش!L22&lt;=22,پردازش!L22&gt;=18),18,IF(AND(پردازش!L22&lt;=29,پردازش!L22&gt;=23),23,IF(AND(پردازش!L22&lt;=42,پردازش!L22&gt;=30),30,IF(AND(پردازش!L22&lt;=66,پردازش!L22&gt;=43),43,IF(پردازش!L22&gt;=67,67,پردازش!L22))))))))</f>
        <v>0</v>
      </c>
      <c r="W5" s="13" t="e">
        <f>SUM(W6:AK57)</f>
        <v>#DIV/0!</v>
      </c>
    </row>
    <row r="6" spans="2:37" ht="18" x14ac:dyDescent="0.45">
      <c r="B6" s="17">
        <v>100</v>
      </c>
      <c r="C6" s="17">
        <v>100</v>
      </c>
      <c r="D6" s="17">
        <v>100</v>
      </c>
      <c r="E6" s="17">
        <v>100</v>
      </c>
      <c r="F6" s="17">
        <v>100</v>
      </c>
      <c r="G6" s="17">
        <v>100</v>
      </c>
      <c r="H6" s="17">
        <v>100</v>
      </c>
      <c r="I6" s="17">
        <v>100</v>
      </c>
      <c r="J6" s="17">
        <v>100</v>
      </c>
      <c r="K6" s="17">
        <v>100</v>
      </c>
      <c r="L6" s="17"/>
      <c r="M6" s="17"/>
      <c r="N6" s="17"/>
      <c r="O6" s="17"/>
      <c r="P6" s="17"/>
      <c r="Q6" s="17">
        <v>1.05</v>
      </c>
      <c r="W6" s="13" t="e">
        <f>IF(AND($V$5=$B$4,$V$4&gt;=B6),Q6,0)</f>
        <v>#DIV/0!</v>
      </c>
      <c r="X6" s="13" t="e">
        <f>IF(AND($V$5=$C$4,$V$4&gt;=C6),Q6,0)</f>
        <v>#DIV/0!</v>
      </c>
      <c r="Y6" s="13" t="e">
        <f>IF(AND($V$5=$D$4,$V$4&gt;=D6),Q6,0)</f>
        <v>#DIV/0!</v>
      </c>
      <c r="Z6" s="13" t="e">
        <f>IF(AND($V$5=$E$4,$V$4&gt;=E6),Q6,0)</f>
        <v>#DIV/0!</v>
      </c>
      <c r="AA6" s="13" t="e">
        <f>IF(AND($V$5=$F$4,$V$4&gt;=F6),Q6,0)</f>
        <v>#DIV/0!</v>
      </c>
      <c r="AB6" s="13" t="e">
        <f>IF(AND($V$5=$G$4,$V$4&gt;=G6),Q6,0)</f>
        <v>#DIV/0!</v>
      </c>
      <c r="AC6" s="13" t="e">
        <f>IF(AND($V$5=$H$4,$V$4&gt;=H6),Q6,0)</f>
        <v>#DIV/0!</v>
      </c>
      <c r="AD6" s="13" t="e">
        <f>IF(AND($V$5=$I$4,$V$4&gt;=I6),Q6,0)</f>
        <v>#DIV/0!</v>
      </c>
      <c r="AE6" s="13" t="e">
        <f>IF(AND($V$5=$J$4,$V$4&gt;=J6),Q6,0)</f>
        <v>#DIV/0!</v>
      </c>
      <c r="AF6" s="13" t="e">
        <f>IF(AND($V$5=$K$4,$V$4&gt;=K6),Q6,0)</f>
        <v>#DIV/0!</v>
      </c>
      <c r="AG6" s="13" t="s">
        <v>7</v>
      </c>
      <c r="AH6" s="13" t="s">
        <v>7</v>
      </c>
      <c r="AI6" s="13" t="s">
        <v>7</v>
      </c>
      <c r="AJ6" s="13" t="s">
        <v>7</v>
      </c>
      <c r="AK6" s="13" t="s">
        <v>7</v>
      </c>
    </row>
    <row r="7" spans="2:37" ht="18" x14ac:dyDescent="0.45">
      <c r="B7" s="18">
        <v>97</v>
      </c>
      <c r="C7" s="18">
        <v>97</v>
      </c>
      <c r="D7" s="18">
        <v>97</v>
      </c>
      <c r="E7" s="18">
        <v>97</v>
      </c>
      <c r="F7" s="18">
        <v>96</v>
      </c>
      <c r="G7" s="18">
        <v>96</v>
      </c>
      <c r="H7" s="18">
        <v>96</v>
      </c>
      <c r="I7" s="18">
        <v>95</v>
      </c>
      <c r="J7" s="18">
        <v>97</v>
      </c>
      <c r="K7" s="18">
        <v>99</v>
      </c>
      <c r="L7" s="18">
        <v>100</v>
      </c>
      <c r="M7" s="18"/>
      <c r="N7" s="18"/>
      <c r="O7" s="18"/>
      <c r="P7" s="18"/>
      <c r="Q7" s="18">
        <v>1.04</v>
      </c>
      <c r="W7" s="13" t="e">
        <f t="shared" ref="W7:W46" si="0">IF(AND($V$5=$B$4,$V$4&gt;=B7,$V$4&lt;B6),Q7,0)</f>
        <v>#DIV/0!</v>
      </c>
      <c r="X7" s="13" t="e">
        <f t="shared" ref="X7:X46" si="1">IF(AND($V$5=$C$4,$V$4&gt;=C7,$V$4&lt;C6),Q7,0)</f>
        <v>#DIV/0!</v>
      </c>
      <c r="Y7" s="13" t="e">
        <f t="shared" ref="Y7:Y46" si="2">IF(AND($V$5=$D$4,$V$4&gt;=D7,$V$4&lt;D6),Q7,0)</f>
        <v>#DIV/0!</v>
      </c>
      <c r="Z7" s="13" t="e">
        <f t="shared" ref="Z7:Z46" si="3">IF(AND($V$5=$E$4,$V$4&gt;=E7,$V$4&lt;E6),Q7,0)</f>
        <v>#DIV/0!</v>
      </c>
      <c r="AA7" s="13" t="e">
        <f t="shared" ref="AA7:AA46" si="4">IF(AND($V$5=$F$4,$V$4&gt;=F7,$V$4&lt;F6),Q7,0)</f>
        <v>#DIV/0!</v>
      </c>
      <c r="AB7" s="13" t="e">
        <f t="shared" ref="AB7:AB46" si="5">IF(AND($V$5=$G$4,$V$4&gt;=G7,$V$4&lt;G6),Q7,0)</f>
        <v>#DIV/0!</v>
      </c>
      <c r="AC7" s="13" t="e">
        <f t="shared" ref="AC7:AC46" si="6">IF(AND($V$5=$H$4,$V$4&gt;=H7,$V$4&lt;H6),Q7,0)</f>
        <v>#DIV/0!</v>
      </c>
      <c r="AD7" s="13" t="e">
        <f t="shared" ref="AD7:AD46" si="7">IF(AND($V$5=$I$4,$V$4&gt;=I7,$V$4&lt;I6),Q7,0)</f>
        <v>#DIV/0!</v>
      </c>
      <c r="AE7" s="13" t="e">
        <f t="shared" ref="AE7:AE46" si="8">IF(AND($V$5=$J$4,$V$4&gt;=J7,$V$4&lt;J6),Q7,0)</f>
        <v>#DIV/0!</v>
      </c>
      <c r="AF7" s="13" t="e">
        <f t="shared" ref="AF7:AF46" si="9">IF(AND($V$5=$K$4,$V$4&gt;=K7,$V$4&lt;K6),Q7,0)</f>
        <v>#DIV/0!</v>
      </c>
      <c r="AG7" s="13" t="e">
        <f>IF(AND($V$5=$L$4,$V$4&gt;=L7),Q7,0)</f>
        <v>#DIV/0!</v>
      </c>
      <c r="AH7" s="13" t="s">
        <v>7</v>
      </c>
      <c r="AI7" s="13" t="s">
        <v>7</v>
      </c>
      <c r="AJ7" s="13" t="s">
        <v>7</v>
      </c>
      <c r="AK7" s="13" t="s">
        <v>7</v>
      </c>
    </row>
    <row r="8" spans="2:37" ht="18" x14ac:dyDescent="0.45">
      <c r="B8" s="18">
        <v>96</v>
      </c>
      <c r="C8" s="18">
        <v>96</v>
      </c>
      <c r="D8" s="18">
        <v>95</v>
      </c>
      <c r="E8" s="18">
        <v>95</v>
      </c>
      <c r="F8" s="18">
        <v>94</v>
      </c>
      <c r="G8" s="18">
        <v>93</v>
      </c>
      <c r="H8" s="18">
        <v>93</v>
      </c>
      <c r="I8" s="18">
        <v>92</v>
      </c>
      <c r="J8" s="18">
        <v>94</v>
      </c>
      <c r="K8" s="18">
        <v>96</v>
      </c>
      <c r="L8" s="18">
        <v>98</v>
      </c>
      <c r="M8" s="18">
        <v>100</v>
      </c>
      <c r="N8" s="18"/>
      <c r="O8" s="18"/>
      <c r="P8" s="18"/>
      <c r="Q8" s="18">
        <v>1.03</v>
      </c>
      <c r="W8" s="13" t="e">
        <f t="shared" si="0"/>
        <v>#DIV/0!</v>
      </c>
      <c r="X8" s="13" t="e">
        <f t="shared" si="1"/>
        <v>#DIV/0!</v>
      </c>
      <c r="Y8" s="13" t="e">
        <f t="shared" si="2"/>
        <v>#DIV/0!</v>
      </c>
      <c r="Z8" s="13" t="e">
        <f t="shared" si="3"/>
        <v>#DIV/0!</v>
      </c>
      <c r="AA8" s="13" t="e">
        <f t="shared" si="4"/>
        <v>#DIV/0!</v>
      </c>
      <c r="AB8" s="13" t="e">
        <f t="shared" si="5"/>
        <v>#DIV/0!</v>
      </c>
      <c r="AC8" s="13" t="e">
        <f t="shared" si="6"/>
        <v>#DIV/0!</v>
      </c>
      <c r="AD8" s="13" t="e">
        <f t="shared" si="7"/>
        <v>#DIV/0!</v>
      </c>
      <c r="AE8" s="13" t="e">
        <f t="shared" si="8"/>
        <v>#DIV/0!</v>
      </c>
      <c r="AF8" s="13" t="e">
        <f t="shared" si="9"/>
        <v>#DIV/0!</v>
      </c>
      <c r="AG8" s="13" t="e">
        <f t="shared" ref="AG8:AG46" si="10">IF(AND($V$5=$L$4,$V$4&gt;=L8,$V$4&lt;L7),Q8,0)</f>
        <v>#DIV/0!</v>
      </c>
      <c r="AH8" s="13" t="e">
        <f>IF(AND($V$5=$M$4,$V$4&gt;=M8),Q8,0)</f>
        <v>#DIV/0!</v>
      </c>
      <c r="AI8" s="13" t="s">
        <v>7</v>
      </c>
      <c r="AJ8" s="13" t="s">
        <v>7</v>
      </c>
      <c r="AK8" s="13" t="s">
        <v>7</v>
      </c>
    </row>
    <row r="9" spans="2:37" ht="18" x14ac:dyDescent="0.45">
      <c r="B9" s="18">
        <v>94</v>
      </c>
      <c r="C9" s="18">
        <v>94</v>
      </c>
      <c r="D9" s="18">
        <v>93</v>
      </c>
      <c r="E9" s="18">
        <v>93</v>
      </c>
      <c r="F9" s="18">
        <v>92</v>
      </c>
      <c r="G9" s="18">
        <v>91</v>
      </c>
      <c r="H9" s="18">
        <v>90</v>
      </c>
      <c r="I9" s="18">
        <v>89</v>
      </c>
      <c r="J9" s="18">
        <v>91</v>
      </c>
      <c r="K9" s="18">
        <v>94</v>
      </c>
      <c r="L9" s="18">
        <v>97</v>
      </c>
      <c r="M9" s="18">
        <v>99</v>
      </c>
      <c r="N9" s="18"/>
      <c r="O9" s="18"/>
      <c r="P9" s="18"/>
      <c r="Q9" s="18">
        <v>1.02</v>
      </c>
      <c r="W9" s="13" t="e">
        <f t="shared" si="0"/>
        <v>#DIV/0!</v>
      </c>
      <c r="X9" s="13" t="e">
        <f t="shared" si="1"/>
        <v>#DIV/0!</v>
      </c>
      <c r="Y9" s="13" t="e">
        <f t="shared" si="2"/>
        <v>#DIV/0!</v>
      </c>
      <c r="Z9" s="13" t="e">
        <f t="shared" si="3"/>
        <v>#DIV/0!</v>
      </c>
      <c r="AA9" s="13" t="e">
        <f t="shared" si="4"/>
        <v>#DIV/0!</v>
      </c>
      <c r="AB9" s="13" t="e">
        <f t="shared" si="5"/>
        <v>#DIV/0!</v>
      </c>
      <c r="AC9" s="13" t="e">
        <f t="shared" si="6"/>
        <v>#DIV/0!</v>
      </c>
      <c r="AD9" s="13" t="e">
        <f t="shared" si="7"/>
        <v>#DIV/0!</v>
      </c>
      <c r="AE9" s="13" t="e">
        <f t="shared" si="8"/>
        <v>#DIV/0!</v>
      </c>
      <c r="AF9" s="13" t="e">
        <f t="shared" si="9"/>
        <v>#DIV/0!</v>
      </c>
      <c r="AG9" s="13" t="e">
        <f t="shared" si="10"/>
        <v>#DIV/0!</v>
      </c>
      <c r="AH9" s="13" t="e">
        <f t="shared" ref="AH9:AH46" si="11">IF(AND($V$5=$M$4,$V$4&gt;=M9,$V$4&lt;M8),Q9,0)</f>
        <v>#DIV/0!</v>
      </c>
      <c r="AI9" s="13" t="s">
        <v>7</v>
      </c>
      <c r="AJ9" s="13" t="s">
        <v>7</v>
      </c>
      <c r="AK9" s="13" t="s">
        <v>7</v>
      </c>
    </row>
    <row r="10" spans="2:37" ht="18" x14ac:dyDescent="0.45">
      <c r="B10" s="18">
        <v>93</v>
      </c>
      <c r="C10" s="18">
        <v>92</v>
      </c>
      <c r="D10" s="18">
        <v>92</v>
      </c>
      <c r="E10" s="18">
        <v>91</v>
      </c>
      <c r="F10" s="18">
        <v>90</v>
      </c>
      <c r="G10" s="18">
        <v>89</v>
      </c>
      <c r="H10" s="18">
        <v>88</v>
      </c>
      <c r="I10" s="18">
        <v>87</v>
      </c>
      <c r="J10" s="18">
        <v>89</v>
      </c>
      <c r="K10" s="18">
        <v>92</v>
      </c>
      <c r="L10" s="18">
        <v>95</v>
      </c>
      <c r="M10" s="18">
        <v>98</v>
      </c>
      <c r="N10" s="18">
        <v>100</v>
      </c>
      <c r="O10" s="18">
        <v>100</v>
      </c>
      <c r="P10" s="18">
        <v>100</v>
      </c>
      <c r="Q10" s="18">
        <v>1.01</v>
      </c>
      <c r="W10" s="13" t="e">
        <f t="shared" si="0"/>
        <v>#DIV/0!</v>
      </c>
      <c r="X10" s="13" t="e">
        <f t="shared" si="1"/>
        <v>#DIV/0!</v>
      </c>
      <c r="Y10" s="13" t="e">
        <f t="shared" si="2"/>
        <v>#DIV/0!</v>
      </c>
      <c r="Z10" s="13" t="e">
        <f t="shared" si="3"/>
        <v>#DIV/0!</v>
      </c>
      <c r="AA10" s="13" t="e">
        <f t="shared" si="4"/>
        <v>#DIV/0!</v>
      </c>
      <c r="AB10" s="13" t="e">
        <f t="shared" si="5"/>
        <v>#DIV/0!</v>
      </c>
      <c r="AC10" s="13" t="e">
        <f t="shared" si="6"/>
        <v>#DIV/0!</v>
      </c>
      <c r="AD10" s="13" t="e">
        <f t="shared" si="7"/>
        <v>#DIV/0!</v>
      </c>
      <c r="AE10" s="13" t="e">
        <f t="shared" si="8"/>
        <v>#DIV/0!</v>
      </c>
      <c r="AF10" s="13" t="e">
        <f t="shared" si="9"/>
        <v>#DIV/0!</v>
      </c>
      <c r="AG10" s="13" t="e">
        <f t="shared" si="10"/>
        <v>#DIV/0!</v>
      </c>
      <c r="AH10" s="13" t="e">
        <f t="shared" si="11"/>
        <v>#DIV/0!</v>
      </c>
      <c r="AI10" s="13" t="e">
        <f>IF(AND($V$5=$N$4,$V$4&gt;=N10),Q10,0)</f>
        <v>#DIV/0!</v>
      </c>
      <c r="AJ10" s="13" t="e">
        <f>IF(AND($V$5=$O$4,$V$4&gt;=O10),Q10,0)</f>
        <v>#DIV/0!</v>
      </c>
      <c r="AK10" s="13" t="e">
        <f>IF(AND($V$5=$P$4,$V$4&gt;=P10),Q10,0)</f>
        <v>#DIV/0!</v>
      </c>
    </row>
    <row r="11" spans="2:37" ht="18" x14ac:dyDescent="0.45">
      <c r="B11" s="17">
        <v>92</v>
      </c>
      <c r="C11" s="17">
        <v>91</v>
      </c>
      <c r="D11" s="17">
        <v>90</v>
      </c>
      <c r="E11" s="17">
        <v>89</v>
      </c>
      <c r="F11" s="17">
        <v>88</v>
      </c>
      <c r="G11" s="17">
        <v>87</v>
      </c>
      <c r="H11" s="17">
        <v>86</v>
      </c>
      <c r="I11" s="19">
        <v>85</v>
      </c>
      <c r="J11" s="17">
        <v>84</v>
      </c>
      <c r="K11" s="19">
        <v>83</v>
      </c>
      <c r="L11" s="17">
        <v>82</v>
      </c>
      <c r="M11" s="17">
        <v>80</v>
      </c>
      <c r="N11" s="17">
        <v>78</v>
      </c>
      <c r="O11" s="17">
        <v>75</v>
      </c>
      <c r="P11" s="17">
        <v>69</v>
      </c>
      <c r="Q11" s="17">
        <v>1</v>
      </c>
      <c r="W11" s="13" t="e">
        <f t="shared" si="0"/>
        <v>#DIV/0!</v>
      </c>
      <c r="X11" s="13" t="e">
        <f t="shared" si="1"/>
        <v>#DIV/0!</v>
      </c>
      <c r="Y11" s="13" t="e">
        <f t="shared" si="2"/>
        <v>#DIV/0!</v>
      </c>
      <c r="Z11" s="13" t="e">
        <f t="shared" si="3"/>
        <v>#DIV/0!</v>
      </c>
      <c r="AA11" s="13" t="e">
        <f t="shared" si="4"/>
        <v>#DIV/0!</v>
      </c>
      <c r="AB11" s="13" t="e">
        <f t="shared" si="5"/>
        <v>#DIV/0!</v>
      </c>
      <c r="AC11" s="13" t="e">
        <f t="shared" si="6"/>
        <v>#DIV/0!</v>
      </c>
      <c r="AD11" s="13" t="e">
        <f t="shared" si="7"/>
        <v>#DIV/0!</v>
      </c>
      <c r="AE11" s="13" t="e">
        <f t="shared" si="8"/>
        <v>#DIV/0!</v>
      </c>
      <c r="AF11" s="13" t="e">
        <f t="shared" si="9"/>
        <v>#DIV/0!</v>
      </c>
      <c r="AG11" s="13" t="e">
        <f t="shared" si="10"/>
        <v>#DIV/0!</v>
      </c>
      <c r="AH11" s="13" t="e">
        <f t="shared" si="11"/>
        <v>#DIV/0!</v>
      </c>
      <c r="AI11" s="13" t="e">
        <f t="shared" ref="AI11:AI46" si="12">IF(AND($V$5=$N$4,$V$4&gt;=N11,$V$4&lt;N10),Q11,0)</f>
        <v>#DIV/0!</v>
      </c>
      <c r="AJ11" s="13" t="e">
        <f t="shared" ref="AJ11:AJ46" si="13">IF(AND($V$5=$O$4,$V$4&gt;=O11,$V$4&lt;O10),Q11,0)</f>
        <v>#DIV/0!</v>
      </c>
      <c r="AK11" s="13" t="e">
        <f t="shared" ref="AK11:AK46" si="14">IF(AND($V$5=$P$4,$V$4&gt;=P11,$V$4&lt;P10),Q11,0)</f>
        <v>#DIV/0!</v>
      </c>
    </row>
    <row r="12" spans="2:37" ht="18" x14ac:dyDescent="0.45">
      <c r="B12" s="18">
        <v>91</v>
      </c>
      <c r="C12" s="18">
        <v>90</v>
      </c>
      <c r="D12" s="18">
        <v>89</v>
      </c>
      <c r="E12" s="18">
        <v>87</v>
      </c>
      <c r="F12" s="18">
        <v>86</v>
      </c>
      <c r="G12" s="18">
        <v>85</v>
      </c>
      <c r="H12" s="18">
        <v>84</v>
      </c>
      <c r="I12" s="73">
        <v>83</v>
      </c>
      <c r="J12" s="18">
        <v>82</v>
      </c>
      <c r="K12" s="73">
        <v>81</v>
      </c>
      <c r="L12" s="18">
        <v>80</v>
      </c>
      <c r="M12" s="18">
        <v>78</v>
      </c>
      <c r="N12" s="18">
        <v>76</v>
      </c>
      <c r="O12" s="18">
        <v>72</v>
      </c>
      <c r="P12" s="18">
        <v>66</v>
      </c>
      <c r="Q12" s="18">
        <v>1</v>
      </c>
      <c r="W12" s="13" t="e">
        <f t="shared" si="0"/>
        <v>#DIV/0!</v>
      </c>
      <c r="X12" s="13" t="e">
        <f t="shared" si="1"/>
        <v>#DIV/0!</v>
      </c>
      <c r="Y12" s="13" t="e">
        <f t="shared" si="2"/>
        <v>#DIV/0!</v>
      </c>
      <c r="Z12" s="13" t="e">
        <f t="shared" si="3"/>
        <v>#DIV/0!</v>
      </c>
      <c r="AA12" s="13" t="e">
        <f t="shared" si="4"/>
        <v>#DIV/0!</v>
      </c>
      <c r="AB12" s="13" t="e">
        <f t="shared" si="5"/>
        <v>#DIV/0!</v>
      </c>
      <c r="AC12" s="13" t="e">
        <f t="shared" si="6"/>
        <v>#DIV/0!</v>
      </c>
      <c r="AD12" s="13" t="e">
        <f t="shared" si="7"/>
        <v>#DIV/0!</v>
      </c>
      <c r="AE12" s="13" t="e">
        <f t="shared" si="8"/>
        <v>#DIV/0!</v>
      </c>
      <c r="AF12" s="13" t="e">
        <f t="shared" si="9"/>
        <v>#DIV/0!</v>
      </c>
      <c r="AG12" s="13" t="e">
        <f t="shared" si="10"/>
        <v>#DIV/0!</v>
      </c>
      <c r="AH12" s="13" t="e">
        <f t="shared" si="11"/>
        <v>#DIV/0!</v>
      </c>
      <c r="AI12" s="13" t="e">
        <f t="shared" si="12"/>
        <v>#DIV/0!</v>
      </c>
      <c r="AJ12" s="13" t="e">
        <f t="shared" si="13"/>
        <v>#DIV/0!</v>
      </c>
      <c r="AK12" s="13" t="e">
        <f t="shared" si="14"/>
        <v>#DIV/0!</v>
      </c>
    </row>
    <row r="13" spans="2:37" ht="18" x14ac:dyDescent="0.45">
      <c r="B13" s="18">
        <v>90</v>
      </c>
      <c r="C13" s="18">
        <v>88</v>
      </c>
      <c r="D13" s="18">
        <v>87</v>
      </c>
      <c r="E13" s="18">
        <v>86</v>
      </c>
      <c r="F13" s="18">
        <v>85</v>
      </c>
      <c r="G13" s="18">
        <v>84</v>
      </c>
      <c r="H13" s="18">
        <v>82</v>
      </c>
      <c r="I13" s="73">
        <v>81</v>
      </c>
      <c r="J13" s="18">
        <v>80</v>
      </c>
      <c r="K13" s="73">
        <v>79</v>
      </c>
      <c r="L13" s="18">
        <v>78</v>
      </c>
      <c r="M13" s="18">
        <v>76</v>
      </c>
      <c r="N13" s="18">
        <v>74</v>
      </c>
      <c r="O13" s="18">
        <v>70</v>
      </c>
      <c r="P13" s="18">
        <v>64</v>
      </c>
      <c r="Q13" s="18">
        <v>1</v>
      </c>
      <c r="W13" s="13" t="e">
        <f t="shared" si="0"/>
        <v>#DIV/0!</v>
      </c>
      <c r="X13" s="13" t="e">
        <f t="shared" si="1"/>
        <v>#DIV/0!</v>
      </c>
      <c r="Y13" s="13" t="e">
        <f t="shared" si="2"/>
        <v>#DIV/0!</v>
      </c>
      <c r="Z13" s="13" t="e">
        <f t="shared" si="3"/>
        <v>#DIV/0!</v>
      </c>
      <c r="AA13" s="13" t="e">
        <f t="shared" si="4"/>
        <v>#DIV/0!</v>
      </c>
      <c r="AB13" s="13" t="e">
        <f t="shared" si="5"/>
        <v>#DIV/0!</v>
      </c>
      <c r="AC13" s="13" t="e">
        <f t="shared" si="6"/>
        <v>#DIV/0!</v>
      </c>
      <c r="AD13" s="13" t="e">
        <f t="shared" si="7"/>
        <v>#DIV/0!</v>
      </c>
      <c r="AE13" s="13" t="e">
        <f t="shared" si="8"/>
        <v>#DIV/0!</v>
      </c>
      <c r="AF13" s="13" t="e">
        <f t="shared" si="9"/>
        <v>#DIV/0!</v>
      </c>
      <c r="AG13" s="13" t="e">
        <f t="shared" si="10"/>
        <v>#DIV/0!</v>
      </c>
      <c r="AH13" s="13" t="e">
        <f t="shared" si="11"/>
        <v>#DIV/0!</v>
      </c>
      <c r="AI13" s="13" t="e">
        <f t="shared" si="12"/>
        <v>#DIV/0!</v>
      </c>
      <c r="AJ13" s="13" t="e">
        <f t="shared" si="13"/>
        <v>#DIV/0!</v>
      </c>
      <c r="AK13" s="13" t="e">
        <f t="shared" si="14"/>
        <v>#DIV/0!</v>
      </c>
    </row>
    <row r="14" spans="2:37" ht="18" x14ac:dyDescent="0.45">
      <c r="B14" s="18">
        <v>88</v>
      </c>
      <c r="C14" s="18">
        <v>87</v>
      </c>
      <c r="D14" s="18">
        <v>86</v>
      </c>
      <c r="E14" s="18">
        <v>84</v>
      </c>
      <c r="F14" s="18">
        <v>83</v>
      </c>
      <c r="G14" s="18">
        <v>82</v>
      </c>
      <c r="H14" s="18">
        <v>81</v>
      </c>
      <c r="I14" s="73">
        <v>79</v>
      </c>
      <c r="J14" s="18">
        <v>78</v>
      </c>
      <c r="K14" s="73">
        <v>77</v>
      </c>
      <c r="L14" s="18">
        <v>76</v>
      </c>
      <c r="M14" s="18">
        <v>74</v>
      </c>
      <c r="N14" s="18">
        <v>72</v>
      </c>
      <c r="O14" s="18">
        <v>68</v>
      </c>
      <c r="P14" s="18">
        <v>63</v>
      </c>
      <c r="Q14" s="18">
        <v>1</v>
      </c>
      <c r="W14" s="13" t="e">
        <f t="shared" si="0"/>
        <v>#DIV/0!</v>
      </c>
      <c r="X14" s="13" t="e">
        <f t="shared" si="1"/>
        <v>#DIV/0!</v>
      </c>
      <c r="Y14" s="13" t="e">
        <f t="shared" si="2"/>
        <v>#DIV/0!</v>
      </c>
      <c r="Z14" s="13" t="e">
        <f t="shared" si="3"/>
        <v>#DIV/0!</v>
      </c>
      <c r="AA14" s="13" t="e">
        <f t="shared" si="4"/>
        <v>#DIV/0!</v>
      </c>
      <c r="AB14" s="13" t="e">
        <f t="shared" si="5"/>
        <v>#DIV/0!</v>
      </c>
      <c r="AC14" s="13" t="e">
        <f t="shared" si="6"/>
        <v>#DIV/0!</v>
      </c>
      <c r="AD14" s="13" t="e">
        <f t="shared" si="7"/>
        <v>#DIV/0!</v>
      </c>
      <c r="AE14" s="13" t="e">
        <f t="shared" si="8"/>
        <v>#DIV/0!</v>
      </c>
      <c r="AF14" s="13" t="e">
        <f t="shared" si="9"/>
        <v>#DIV/0!</v>
      </c>
      <c r="AG14" s="13" t="e">
        <f t="shared" si="10"/>
        <v>#DIV/0!</v>
      </c>
      <c r="AH14" s="13" t="e">
        <f t="shared" si="11"/>
        <v>#DIV/0!</v>
      </c>
      <c r="AI14" s="13" t="e">
        <f t="shared" si="12"/>
        <v>#DIV/0!</v>
      </c>
      <c r="AJ14" s="13" t="e">
        <f t="shared" si="13"/>
        <v>#DIV/0!</v>
      </c>
      <c r="AK14" s="13" t="e">
        <f t="shared" si="14"/>
        <v>#DIV/0!</v>
      </c>
    </row>
    <row r="15" spans="2:37" ht="18" x14ac:dyDescent="0.45">
      <c r="B15" s="21">
        <v>87</v>
      </c>
      <c r="C15" s="21">
        <v>86</v>
      </c>
      <c r="D15" s="21">
        <v>84</v>
      </c>
      <c r="E15" s="21">
        <v>83</v>
      </c>
      <c r="F15" s="21">
        <v>82</v>
      </c>
      <c r="G15" s="21">
        <v>81</v>
      </c>
      <c r="H15" s="21">
        <v>79</v>
      </c>
      <c r="I15" s="71">
        <v>78</v>
      </c>
      <c r="J15" s="21">
        <v>76</v>
      </c>
      <c r="K15" s="71">
        <v>75</v>
      </c>
      <c r="L15" s="21">
        <v>74</v>
      </c>
      <c r="M15" s="21">
        <v>72</v>
      </c>
      <c r="N15" s="21">
        <v>70</v>
      </c>
      <c r="O15" s="21">
        <v>67</v>
      </c>
      <c r="P15" s="21">
        <v>61</v>
      </c>
      <c r="Q15" s="21">
        <v>1</v>
      </c>
      <c r="W15" s="13" t="e">
        <f t="shared" si="0"/>
        <v>#DIV/0!</v>
      </c>
      <c r="X15" s="13" t="e">
        <f t="shared" si="1"/>
        <v>#DIV/0!</v>
      </c>
      <c r="Y15" s="13" t="e">
        <f t="shared" si="2"/>
        <v>#DIV/0!</v>
      </c>
      <c r="Z15" s="13" t="e">
        <f t="shared" si="3"/>
        <v>#DIV/0!</v>
      </c>
      <c r="AA15" s="13" t="e">
        <f t="shared" si="4"/>
        <v>#DIV/0!</v>
      </c>
      <c r="AB15" s="13" t="e">
        <f t="shared" si="5"/>
        <v>#DIV/0!</v>
      </c>
      <c r="AC15" s="13" t="e">
        <f t="shared" si="6"/>
        <v>#DIV/0!</v>
      </c>
      <c r="AD15" s="13" t="e">
        <f t="shared" si="7"/>
        <v>#DIV/0!</v>
      </c>
      <c r="AE15" s="13" t="e">
        <f t="shared" si="8"/>
        <v>#DIV/0!</v>
      </c>
      <c r="AF15" s="13" t="e">
        <f t="shared" si="9"/>
        <v>#DIV/0!</v>
      </c>
      <c r="AG15" s="13" t="e">
        <f t="shared" si="10"/>
        <v>#DIV/0!</v>
      </c>
      <c r="AH15" s="13" t="e">
        <f t="shared" si="11"/>
        <v>#DIV/0!</v>
      </c>
      <c r="AI15" s="13" t="e">
        <f t="shared" si="12"/>
        <v>#DIV/0!</v>
      </c>
      <c r="AJ15" s="13" t="e">
        <f t="shared" si="13"/>
        <v>#DIV/0!</v>
      </c>
      <c r="AK15" s="13" t="e">
        <f t="shared" si="14"/>
        <v>#DIV/0!</v>
      </c>
    </row>
    <row r="16" spans="2:37" ht="18" x14ac:dyDescent="0.45">
      <c r="B16" s="17">
        <v>86</v>
      </c>
      <c r="C16" s="17">
        <v>84</v>
      </c>
      <c r="D16" s="17">
        <v>83</v>
      </c>
      <c r="E16" s="17">
        <v>82</v>
      </c>
      <c r="F16" s="17">
        <v>80</v>
      </c>
      <c r="G16" s="17">
        <v>79</v>
      </c>
      <c r="H16" s="17">
        <v>78</v>
      </c>
      <c r="I16" s="19">
        <v>76</v>
      </c>
      <c r="J16" s="17">
        <v>75</v>
      </c>
      <c r="K16" s="19">
        <v>74</v>
      </c>
      <c r="L16" s="17">
        <v>72</v>
      </c>
      <c r="M16" s="17">
        <v>71</v>
      </c>
      <c r="N16" s="17">
        <v>68</v>
      </c>
      <c r="O16" s="17">
        <v>65</v>
      </c>
      <c r="P16" s="17">
        <v>59</v>
      </c>
      <c r="Q16" s="17">
        <v>1</v>
      </c>
      <c r="W16" s="13" t="e">
        <f t="shared" si="0"/>
        <v>#DIV/0!</v>
      </c>
      <c r="X16" s="13" t="e">
        <f t="shared" si="1"/>
        <v>#DIV/0!</v>
      </c>
      <c r="Y16" s="13" t="e">
        <f t="shared" si="2"/>
        <v>#DIV/0!</v>
      </c>
      <c r="Z16" s="13" t="e">
        <f t="shared" si="3"/>
        <v>#DIV/0!</v>
      </c>
      <c r="AA16" s="13" t="e">
        <f t="shared" si="4"/>
        <v>#DIV/0!</v>
      </c>
      <c r="AB16" s="13" t="e">
        <f t="shared" si="5"/>
        <v>#DIV/0!</v>
      </c>
      <c r="AC16" s="13" t="e">
        <f t="shared" si="6"/>
        <v>#DIV/0!</v>
      </c>
      <c r="AD16" s="13" t="e">
        <f t="shared" si="7"/>
        <v>#DIV/0!</v>
      </c>
      <c r="AE16" s="13" t="e">
        <f t="shared" si="8"/>
        <v>#DIV/0!</v>
      </c>
      <c r="AF16" s="13" t="e">
        <f t="shared" si="9"/>
        <v>#DIV/0!</v>
      </c>
      <c r="AG16" s="13" t="e">
        <f t="shared" si="10"/>
        <v>#DIV/0!</v>
      </c>
      <c r="AH16" s="13" t="e">
        <f t="shared" si="11"/>
        <v>#DIV/0!</v>
      </c>
      <c r="AI16" s="13" t="e">
        <f t="shared" si="12"/>
        <v>#DIV/0!</v>
      </c>
      <c r="AJ16" s="13" t="e">
        <f t="shared" si="13"/>
        <v>#DIV/0!</v>
      </c>
      <c r="AK16" s="13" t="e">
        <f t="shared" si="14"/>
        <v>#DIV/0!</v>
      </c>
    </row>
    <row r="17" spans="2:37" ht="18" x14ac:dyDescent="0.45">
      <c r="B17" s="18">
        <v>85</v>
      </c>
      <c r="C17" s="18">
        <v>83</v>
      </c>
      <c r="D17" s="18">
        <v>82</v>
      </c>
      <c r="E17" s="18">
        <v>80</v>
      </c>
      <c r="F17" s="18">
        <v>79</v>
      </c>
      <c r="G17" s="18">
        <v>78</v>
      </c>
      <c r="H17" s="18">
        <v>76</v>
      </c>
      <c r="I17" s="73">
        <v>75</v>
      </c>
      <c r="J17" s="18">
        <v>73</v>
      </c>
      <c r="K17" s="73">
        <v>72</v>
      </c>
      <c r="L17" s="18">
        <v>71</v>
      </c>
      <c r="M17" s="18">
        <v>69</v>
      </c>
      <c r="N17" s="18">
        <v>67</v>
      </c>
      <c r="O17" s="18">
        <v>63</v>
      </c>
      <c r="P17" s="18">
        <v>58</v>
      </c>
      <c r="Q17" s="18">
        <v>1</v>
      </c>
      <c r="W17" s="13" t="e">
        <f t="shared" si="0"/>
        <v>#DIV/0!</v>
      </c>
      <c r="X17" s="13" t="e">
        <f t="shared" si="1"/>
        <v>#DIV/0!</v>
      </c>
      <c r="Y17" s="13" t="e">
        <f t="shared" si="2"/>
        <v>#DIV/0!</v>
      </c>
      <c r="Z17" s="13" t="e">
        <f t="shared" si="3"/>
        <v>#DIV/0!</v>
      </c>
      <c r="AA17" s="13" t="e">
        <f t="shared" si="4"/>
        <v>#DIV/0!</v>
      </c>
      <c r="AB17" s="13" t="e">
        <f t="shared" si="5"/>
        <v>#DIV/0!</v>
      </c>
      <c r="AC17" s="13" t="e">
        <f t="shared" si="6"/>
        <v>#DIV/0!</v>
      </c>
      <c r="AD17" s="13" t="e">
        <f t="shared" si="7"/>
        <v>#DIV/0!</v>
      </c>
      <c r="AE17" s="13" t="e">
        <f t="shared" si="8"/>
        <v>#DIV/0!</v>
      </c>
      <c r="AF17" s="13" t="e">
        <f t="shared" si="9"/>
        <v>#DIV/0!</v>
      </c>
      <c r="AG17" s="13" t="e">
        <f t="shared" si="10"/>
        <v>#DIV/0!</v>
      </c>
      <c r="AH17" s="13" t="e">
        <f t="shared" si="11"/>
        <v>#DIV/0!</v>
      </c>
      <c r="AI17" s="13" t="e">
        <f t="shared" si="12"/>
        <v>#DIV/0!</v>
      </c>
      <c r="AJ17" s="13" t="e">
        <f t="shared" si="13"/>
        <v>#DIV/0!</v>
      </c>
      <c r="AK17" s="13" t="e">
        <f t="shared" si="14"/>
        <v>#DIV/0!</v>
      </c>
    </row>
    <row r="18" spans="2:37" ht="18" x14ac:dyDescent="0.45">
      <c r="B18" s="18">
        <v>84</v>
      </c>
      <c r="C18" s="18">
        <v>82</v>
      </c>
      <c r="D18" s="18">
        <v>80</v>
      </c>
      <c r="E18" s="18">
        <v>79</v>
      </c>
      <c r="F18" s="18">
        <v>78</v>
      </c>
      <c r="G18" s="18">
        <v>76</v>
      </c>
      <c r="H18" s="18">
        <v>75</v>
      </c>
      <c r="I18" s="73">
        <v>73</v>
      </c>
      <c r="J18" s="18">
        <v>72</v>
      </c>
      <c r="K18" s="73">
        <v>71</v>
      </c>
      <c r="L18" s="18">
        <v>69</v>
      </c>
      <c r="M18" s="18">
        <v>67</v>
      </c>
      <c r="N18" s="18">
        <v>65</v>
      </c>
      <c r="O18" s="18">
        <v>62</v>
      </c>
      <c r="P18" s="18">
        <v>57</v>
      </c>
      <c r="Q18" s="18">
        <v>1</v>
      </c>
      <c r="W18" s="13" t="e">
        <f t="shared" si="0"/>
        <v>#DIV/0!</v>
      </c>
      <c r="X18" s="13" t="e">
        <f t="shared" si="1"/>
        <v>#DIV/0!</v>
      </c>
      <c r="Y18" s="13" t="e">
        <f t="shared" si="2"/>
        <v>#DIV/0!</v>
      </c>
      <c r="Z18" s="13" t="e">
        <f t="shared" si="3"/>
        <v>#DIV/0!</v>
      </c>
      <c r="AA18" s="13" t="e">
        <f t="shared" si="4"/>
        <v>#DIV/0!</v>
      </c>
      <c r="AB18" s="13" t="e">
        <f t="shared" si="5"/>
        <v>#DIV/0!</v>
      </c>
      <c r="AC18" s="13" t="e">
        <f t="shared" si="6"/>
        <v>#DIV/0!</v>
      </c>
      <c r="AD18" s="13" t="e">
        <f t="shared" si="7"/>
        <v>#DIV/0!</v>
      </c>
      <c r="AE18" s="13" t="e">
        <f t="shared" si="8"/>
        <v>#DIV/0!</v>
      </c>
      <c r="AF18" s="13" t="e">
        <f t="shared" si="9"/>
        <v>#DIV/0!</v>
      </c>
      <c r="AG18" s="13" t="e">
        <f t="shared" si="10"/>
        <v>#DIV/0!</v>
      </c>
      <c r="AH18" s="13" t="e">
        <f t="shared" si="11"/>
        <v>#DIV/0!</v>
      </c>
      <c r="AI18" s="13" t="e">
        <f t="shared" si="12"/>
        <v>#DIV/0!</v>
      </c>
      <c r="AJ18" s="13" t="e">
        <f t="shared" si="13"/>
        <v>#DIV/0!</v>
      </c>
      <c r="AK18" s="13" t="e">
        <f t="shared" si="14"/>
        <v>#DIV/0!</v>
      </c>
    </row>
    <row r="19" spans="2:37" ht="18" x14ac:dyDescent="0.45">
      <c r="B19" s="18">
        <v>82</v>
      </c>
      <c r="C19" s="18">
        <v>81</v>
      </c>
      <c r="D19" s="18">
        <v>79</v>
      </c>
      <c r="E19" s="18">
        <v>78</v>
      </c>
      <c r="F19" s="18">
        <v>76</v>
      </c>
      <c r="G19" s="18">
        <v>75</v>
      </c>
      <c r="H19" s="18">
        <v>73</v>
      </c>
      <c r="I19" s="73">
        <v>72</v>
      </c>
      <c r="J19" s="18">
        <v>70</v>
      </c>
      <c r="K19" s="73">
        <v>69</v>
      </c>
      <c r="L19" s="18">
        <v>68</v>
      </c>
      <c r="M19" s="18">
        <v>66</v>
      </c>
      <c r="N19" s="18">
        <v>63</v>
      </c>
      <c r="O19" s="18">
        <v>60</v>
      </c>
      <c r="P19" s="18">
        <v>55</v>
      </c>
      <c r="Q19" s="18">
        <v>1</v>
      </c>
      <c r="W19" s="13" t="e">
        <f t="shared" si="0"/>
        <v>#DIV/0!</v>
      </c>
      <c r="X19" s="13" t="e">
        <f t="shared" si="1"/>
        <v>#DIV/0!</v>
      </c>
      <c r="Y19" s="13" t="e">
        <f t="shared" si="2"/>
        <v>#DIV/0!</v>
      </c>
      <c r="Z19" s="13" t="e">
        <f t="shared" si="3"/>
        <v>#DIV/0!</v>
      </c>
      <c r="AA19" s="13" t="e">
        <f t="shared" si="4"/>
        <v>#DIV/0!</v>
      </c>
      <c r="AB19" s="13" t="e">
        <f t="shared" si="5"/>
        <v>#DIV/0!</v>
      </c>
      <c r="AC19" s="13" t="e">
        <f t="shared" si="6"/>
        <v>#DIV/0!</v>
      </c>
      <c r="AD19" s="13" t="e">
        <f t="shared" si="7"/>
        <v>#DIV/0!</v>
      </c>
      <c r="AE19" s="13" t="e">
        <f t="shared" si="8"/>
        <v>#DIV/0!</v>
      </c>
      <c r="AF19" s="13" t="e">
        <f t="shared" si="9"/>
        <v>#DIV/0!</v>
      </c>
      <c r="AG19" s="13" t="e">
        <f t="shared" si="10"/>
        <v>#DIV/0!</v>
      </c>
      <c r="AH19" s="13" t="e">
        <f t="shared" si="11"/>
        <v>#DIV/0!</v>
      </c>
      <c r="AI19" s="13" t="e">
        <f t="shared" si="12"/>
        <v>#DIV/0!</v>
      </c>
      <c r="AJ19" s="13" t="e">
        <f t="shared" si="13"/>
        <v>#DIV/0!</v>
      </c>
      <c r="AK19" s="13" t="e">
        <f t="shared" si="14"/>
        <v>#DIV/0!</v>
      </c>
    </row>
    <row r="20" spans="2:37" ht="18" x14ac:dyDescent="0.45">
      <c r="B20" s="21">
        <v>81</v>
      </c>
      <c r="C20" s="21">
        <v>79</v>
      </c>
      <c r="D20" s="21">
        <v>78</v>
      </c>
      <c r="E20" s="21">
        <v>76</v>
      </c>
      <c r="F20" s="21">
        <v>75</v>
      </c>
      <c r="G20" s="21">
        <v>74</v>
      </c>
      <c r="H20" s="21">
        <v>72</v>
      </c>
      <c r="I20" s="71">
        <v>70</v>
      </c>
      <c r="J20" s="21">
        <v>69</v>
      </c>
      <c r="K20" s="71">
        <v>68</v>
      </c>
      <c r="L20" s="21">
        <v>66</v>
      </c>
      <c r="M20" s="21">
        <v>64</v>
      </c>
      <c r="N20" s="21">
        <v>62</v>
      </c>
      <c r="O20" s="21">
        <v>59</v>
      </c>
      <c r="P20" s="21">
        <v>54</v>
      </c>
      <c r="Q20" s="21">
        <v>1</v>
      </c>
      <c r="W20" s="13" t="e">
        <f t="shared" si="0"/>
        <v>#DIV/0!</v>
      </c>
      <c r="X20" s="13" t="e">
        <f t="shared" si="1"/>
        <v>#DIV/0!</v>
      </c>
      <c r="Y20" s="13" t="e">
        <f t="shared" si="2"/>
        <v>#DIV/0!</v>
      </c>
      <c r="Z20" s="13" t="e">
        <f t="shared" si="3"/>
        <v>#DIV/0!</v>
      </c>
      <c r="AA20" s="13" t="e">
        <f t="shared" si="4"/>
        <v>#DIV/0!</v>
      </c>
      <c r="AB20" s="13" t="e">
        <f t="shared" si="5"/>
        <v>#DIV/0!</v>
      </c>
      <c r="AC20" s="13" t="e">
        <f t="shared" si="6"/>
        <v>#DIV/0!</v>
      </c>
      <c r="AD20" s="13" t="e">
        <f t="shared" si="7"/>
        <v>#DIV/0!</v>
      </c>
      <c r="AE20" s="13" t="e">
        <f t="shared" si="8"/>
        <v>#DIV/0!</v>
      </c>
      <c r="AF20" s="13" t="e">
        <f t="shared" si="9"/>
        <v>#DIV/0!</v>
      </c>
      <c r="AG20" s="13" t="e">
        <f t="shared" si="10"/>
        <v>#DIV/0!</v>
      </c>
      <c r="AH20" s="13" t="e">
        <f t="shared" si="11"/>
        <v>#DIV/0!</v>
      </c>
      <c r="AI20" s="13" t="e">
        <f t="shared" si="12"/>
        <v>#DIV/0!</v>
      </c>
      <c r="AJ20" s="13" t="e">
        <f t="shared" si="13"/>
        <v>#DIV/0!</v>
      </c>
      <c r="AK20" s="13" t="e">
        <f t="shared" si="14"/>
        <v>#DIV/0!</v>
      </c>
    </row>
    <row r="21" spans="2:37" ht="18" x14ac:dyDescent="0.45">
      <c r="B21" s="17">
        <v>80</v>
      </c>
      <c r="C21" s="17">
        <v>78</v>
      </c>
      <c r="D21" s="17">
        <v>77</v>
      </c>
      <c r="E21" s="17">
        <v>75</v>
      </c>
      <c r="F21" s="17">
        <v>74</v>
      </c>
      <c r="G21" s="17">
        <v>72</v>
      </c>
      <c r="H21" s="17">
        <v>71</v>
      </c>
      <c r="I21" s="19">
        <v>69</v>
      </c>
      <c r="J21" s="17">
        <v>67</v>
      </c>
      <c r="K21" s="19">
        <v>66</v>
      </c>
      <c r="L21" s="17">
        <v>65</v>
      </c>
      <c r="M21" s="17">
        <v>63</v>
      </c>
      <c r="N21" s="17">
        <v>61</v>
      </c>
      <c r="O21" s="17">
        <v>57</v>
      </c>
      <c r="P21" s="17">
        <v>53</v>
      </c>
      <c r="Q21" s="17">
        <v>1</v>
      </c>
      <c r="W21" s="13" t="e">
        <f t="shared" si="0"/>
        <v>#DIV/0!</v>
      </c>
      <c r="X21" s="13" t="e">
        <f t="shared" si="1"/>
        <v>#DIV/0!</v>
      </c>
      <c r="Y21" s="13" t="e">
        <f t="shared" si="2"/>
        <v>#DIV/0!</v>
      </c>
      <c r="Z21" s="13" t="e">
        <f t="shared" si="3"/>
        <v>#DIV/0!</v>
      </c>
      <c r="AA21" s="13" t="e">
        <f t="shared" si="4"/>
        <v>#DIV/0!</v>
      </c>
      <c r="AB21" s="13" t="e">
        <f t="shared" si="5"/>
        <v>#DIV/0!</v>
      </c>
      <c r="AC21" s="13" t="e">
        <f t="shared" si="6"/>
        <v>#DIV/0!</v>
      </c>
      <c r="AD21" s="13" t="e">
        <f t="shared" si="7"/>
        <v>#DIV/0!</v>
      </c>
      <c r="AE21" s="13" t="e">
        <f t="shared" si="8"/>
        <v>#DIV/0!</v>
      </c>
      <c r="AF21" s="13" t="e">
        <f t="shared" si="9"/>
        <v>#DIV/0!</v>
      </c>
      <c r="AG21" s="13" t="e">
        <f t="shared" si="10"/>
        <v>#DIV/0!</v>
      </c>
      <c r="AH21" s="13" t="e">
        <f t="shared" si="11"/>
        <v>#DIV/0!</v>
      </c>
      <c r="AI21" s="13" t="e">
        <f t="shared" si="12"/>
        <v>#DIV/0!</v>
      </c>
      <c r="AJ21" s="13" t="e">
        <f t="shared" si="13"/>
        <v>#DIV/0!</v>
      </c>
      <c r="AK21" s="13" t="e">
        <f t="shared" si="14"/>
        <v>#DIV/0!</v>
      </c>
    </row>
    <row r="22" spans="2:37" ht="18" x14ac:dyDescent="0.45">
      <c r="B22" s="18">
        <v>79</v>
      </c>
      <c r="C22" s="18">
        <v>77</v>
      </c>
      <c r="D22" s="18">
        <v>75</v>
      </c>
      <c r="E22" s="18">
        <v>74</v>
      </c>
      <c r="F22" s="18">
        <v>72</v>
      </c>
      <c r="G22" s="18">
        <v>71</v>
      </c>
      <c r="H22" s="18">
        <v>69</v>
      </c>
      <c r="I22" s="73">
        <v>68</v>
      </c>
      <c r="J22" s="18">
        <v>66</v>
      </c>
      <c r="K22" s="73">
        <v>65</v>
      </c>
      <c r="L22" s="18">
        <v>63</v>
      </c>
      <c r="M22" s="18">
        <v>62</v>
      </c>
      <c r="N22" s="18">
        <v>59</v>
      </c>
      <c r="O22" s="18">
        <v>56</v>
      </c>
      <c r="P22" s="18">
        <v>51</v>
      </c>
      <c r="Q22" s="18">
        <v>0.99</v>
      </c>
      <c r="W22" s="13" t="e">
        <f t="shared" si="0"/>
        <v>#DIV/0!</v>
      </c>
      <c r="X22" s="13" t="e">
        <f t="shared" si="1"/>
        <v>#DIV/0!</v>
      </c>
      <c r="Y22" s="13" t="e">
        <f t="shared" si="2"/>
        <v>#DIV/0!</v>
      </c>
      <c r="Z22" s="13" t="e">
        <f t="shared" si="3"/>
        <v>#DIV/0!</v>
      </c>
      <c r="AA22" s="13" t="e">
        <f t="shared" si="4"/>
        <v>#DIV/0!</v>
      </c>
      <c r="AB22" s="13" t="e">
        <f t="shared" si="5"/>
        <v>#DIV/0!</v>
      </c>
      <c r="AC22" s="13" t="e">
        <f t="shared" si="6"/>
        <v>#DIV/0!</v>
      </c>
      <c r="AD22" s="13" t="e">
        <f t="shared" si="7"/>
        <v>#DIV/0!</v>
      </c>
      <c r="AE22" s="13" t="e">
        <f t="shared" si="8"/>
        <v>#DIV/0!</v>
      </c>
      <c r="AF22" s="13" t="e">
        <f t="shared" si="9"/>
        <v>#DIV/0!</v>
      </c>
      <c r="AG22" s="13" t="e">
        <f t="shared" si="10"/>
        <v>#DIV/0!</v>
      </c>
      <c r="AH22" s="13" t="e">
        <f t="shared" si="11"/>
        <v>#DIV/0!</v>
      </c>
      <c r="AI22" s="13" t="e">
        <f t="shared" si="12"/>
        <v>#DIV/0!</v>
      </c>
      <c r="AJ22" s="13" t="e">
        <f t="shared" si="13"/>
        <v>#DIV/0!</v>
      </c>
      <c r="AK22" s="13" t="e">
        <f t="shared" si="14"/>
        <v>#DIV/0!</v>
      </c>
    </row>
    <row r="23" spans="2:37" ht="18" x14ac:dyDescent="0.45">
      <c r="B23" s="18">
        <v>78</v>
      </c>
      <c r="C23" s="18">
        <v>76</v>
      </c>
      <c r="D23" s="18">
        <v>74</v>
      </c>
      <c r="E23" s="18">
        <v>73</v>
      </c>
      <c r="F23" s="18">
        <v>71</v>
      </c>
      <c r="G23" s="18">
        <v>70</v>
      </c>
      <c r="H23" s="18">
        <v>68</v>
      </c>
      <c r="I23" s="73">
        <v>66</v>
      </c>
      <c r="J23" s="18">
        <v>65</v>
      </c>
      <c r="K23" s="73">
        <v>64</v>
      </c>
      <c r="L23" s="18">
        <v>62</v>
      </c>
      <c r="M23" s="18">
        <v>60</v>
      </c>
      <c r="N23" s="18">
        <v>58</v>
      </c>
      <c r="O23" s="18">
        <v>55</v>
      </c>
      <c r="P23" s="18">
        <v>50</v>
      </c>
      <c r="Q23" s="18">
        <v>0.98</v>
      </c>
      <c r="W23" s="13" t="e">
        <f t="shared" si="0"/>
        <v>#DIV/0!</v>
      </c>
      <c r="X23" s="13" t="e">
        <f t="shared" si="1"/>
        <v>#DIV/0!</v>
      </c>
      <c r="Y23" s="13" t="e">
        <f t="shared" si="2"/>
        <v>#DIV/0!</v>
      </c>
      <c r="Z23" s="13" t="e">
        <f t="shared" si="3"/>
        <v>#DIV/0!</v>
      </c>
      <c r="AA23" s="13" t="e">
        <f t="shared" si="4"/>
        <v>#DIV/0!</v>
      </c>
      <c r="AB23" s="13" t="e">
        <f t="shared" si="5"/>
        <v>#DIV/0!</v>
      </c>
      <c r="AC23" s="13" t="e">
        <f t="shared" si="6"/>
        <v>#DIV/0!</v>
      </c>
      <c r="AD23" s="13" t="e">
        <f t="shared" si="7"/>
        <v>#DIV/0!</v>
      </c>
      <c r="AE23" s="13" t="e">
        <f t="shared" si="8"/>
        <v>#DIV/0!</v>
      </c>
      <c r="AF23" s="13" t="e">
        <f t="shared" si="9"/>
        <v>#DIV/0!</v>
      </c>
      <c r="AG23" s="13" t="e">
        <f t="shared" si="10"/>
        <v>#DIV/0!</v>
      </c>
      <c r="AH23" s="13" t="e">
        <f t="shared" si="11"/>
        <v>#DIV/0!</v>
      </c>
      <c r="AI23" s="13" t="e">
        <f t="shared" si="12"/>
        <v>#DIV/0!</v>
      </c>
      <c r="AJ23" s="13" t="e">
        <f t="shared" si="13"/>
        <v>#DIV/0!</v>
      </c>
      <c r="AK23" s="13" t="e">
        <f t="shared" si="14"/>
        <v>#DIV/0!</v>
      </c>
    </row>
    <row r="24" spans="2:37" ht="18" x14ac:dyDescent="0.45">
      <c r="B24" s="18">
        <v>77</v>
      </c>
      <c r="C24" s="18">
        <v>75</v>
      </c>
      <c r="D24" s="18">
        <v>73</v>
      </c>
      <c r="E24" s="18">
        <v>71</v>
      </c>
      <c r="F24" s="18">
        <v>70</v>
      </c>
      <c r="G24" s="18">
        <v>68</v>
      </c>
      <c r="H24" s="18">
        <v>67</v>
      </c>
      <c r="I24" s="73">
        <v>65</v>
      </c>
      <c r="J24" s="18">
        <v>63</v>
      </c>
      <c r="K24" s="73">
        <v>62</v>
      </c>
      <c r="L24" s="18">
        <v>61</v>
      </c>
      <c r="M24" s="18">
        <v>59</v>
      </c>
      <c r="N24" s="18">
        <v>57</v>
      </c>
      <c r="O24" s="18">
        <v>53</v>
      </c>
      <c r="P24" s="18">
        <v>49</v>
      </c>
      <c r="Q24" s="18">
        <v>0.97</v>
      </c>
      <c r="W24" s="13" t="e">
        <f t="shared" si="0"/>
        <v>#DIV/0!</v>
      </c>
      <c r="X24" s="13" t="e">
        <f t="shared" si="1"/>
        <v>#DIV/0!</v>
      </c>
      <c r="Y24" s="13" t="e">
        <f t="shared" si="2"/>
        <v>#DIV/0!</v>
      </c>
      <c r="Z24" s="13" t="e">
        <f t="shared" si="3"/>
        <v>#DIV/0!</v>
      </c>
      <c r="AA24" s="13" t="e">
        <f t="shared" si="4"/>
        <v>#DIV/0!</v>
      </c>
      <c r="AB24" s="13" t="e">
        <f t="shared" si="5"/>
        <v>#DIV/0!</v>
      </c>
      <c r="AC24" s="13" t="e">
        <f t="shared" si="6"/>
        <v>#DIV/0!</v>
      </c>
      <c r="AD24" s="13" t="e">
        <f t="shared" si="7"/>
        <v>#DIV/0!</v>
      </c>
      <c r="AE24" s="13" t="e">
        <f t="shared" si="8"/>
        <v>#DIV/0!</v>
      </c>
      <c r="AF24" s="13" t="e">
        <f t="shared" si="9"/>
        <v>#DIV/0!</v>
      </c>
      <c r="AG24" s="13" t="e">
        <f t="shared" si="10"/>
        <v>#DIV/0!</v>
      </c>
      <c r="AH24" s="13" t="e">
        <f t="shared" si="11"/>
        <v>#DIV/0!</v>
      </c>
      <c r="AI24" s="13" t="e">
        <f t="shared" si="12"/>
        <v>#DIV/0!</v>
      </c>
      <c r="AJ24" s="13" t="e">
        <f t="shared" si="13"/>
        <v>#DIV/0!</v>
      </c>
      <c r="AK24" s="13" t="e">
        <f t="shared" si="14"/>
        <v>#DIV/0!</v>
      </c>
    </row>
    <row r="25" spans="2:37" ht="18" x14ac:dyDescent="0.45">
      <c r="B25" s="21">
        <v>76</v>
      </c>
      <c r="C25" s="21">
        <v>74</v>
      </c>
      <c r="D25" s="21">
        <v>72</v>
      </c>
      <c r="E25" s="21">
        <v>70</v>
      </c>
      <c r="F25" s="21">
        <v>69</v>
      </c>
      <c r="G25" s="21">
        <v>67</v>
      </c>
      <c r="H25" s="21">
        <v>66</v>
      </c>
      <c r="I25" s="71">
        <v>64</v>
      </c>
      <c r="J25" s="21">
        <v>62</v>
      </c>
      <c r="K25" s="71">
        <v>61</v>
      </c>
      <c r="L25" s="21">
        <v>59</v>
      </c>
      <c r="M25" s="21">
        <v>58</v>
      </c>
      <c r="N25" s="21">
        <v>55</v>
      </c>
      <c r="O25" s="21">
        <v>52</v>
      </c>
      <c r="P25" s="21">
        <v>48</v>
      </c>
      <c r="Q25" s="21">
        <v>0.96</v>
      </c>
      <c r="W25" s="13" t="e">
        <f t="shared" si="0"/>
        <v>#DIV/0!</v>
      </c>
      <c r="X25" s="13" t="e">
        <f t="shared" si="1"/>
        <v>#DIV/0!</v>
      </c>
      <c r="Y25" s="13" t="e">
        <f t="shared" si="2"/>
        <v>#DIV/0!</v>
      </c>
      <c r="Z25" s="13" t="e">
        <f t="shared" si="3"/>
        <v>#DIV/0!</v>
      </c>
      <c r="AA25" s="13" t="e">
        <f t="shared" si="4"/>
        <v>#DIV/0!</v>
      </c>
      <c r="AB25" s="13" t="e">
        <f t="shared" si="5"/>
        <v>#DIV/0!</v>
      </c>
      <c r="AC25" s="13" t="e">
        <f t="shared" si="6"/>
        <v>#DIV/0!</v>
      </c>
      <c r="AD25" s="13" t="e">
        <f t="shared" si="7"/>
        <v>#DIV/0!</v>
      </c>
      <c r="AE25" s="13" t="e">
        <f t="shared" si="8"/>
        <v>#DIV/0!</v>
      </c>
      <c r="AF25" s="13" t="e">
        <f t="shared" si="9"/>
        <v>#DIV/0!</v>
      </c>
      <c r="AG25" s="13" t="e">
        <f t="shared" si="10"/>
        <v>#DIV/0!</v>
      </c>
      <c r="AH25" s="13" t="e">
        <f t="shared" si="11"/>
        <v>#DIV/0!</v>
      </c>
      <c r="AI25" s="13" t="e">
        <f t="shared" si="12"/>
        <v>#DIV/0!</v>
      </c>
      <c r="AJ25" s="13" t="e">
        <f t="shared" si="13"/>
        <v>#DIV/0!</v>
      </c>
      <c r="AK25" s="13" t="e">
        <f t="shared" si="14"/>
        <v>#DIV/0!</v>
      </c>
    </row>
    <row r="26" spans="2:37" ht="18" x14ac:dyDescent="0.45">
      <c r="B26" s="17">
        <v>75</v>
      </c>
      <c r="C26" s="17">
        <v>72</v>
      </c>
      <c r="D26" s="17">
        <v>71</v>
      </c>
      <c r="E26" s="17">
        <v>69</v>
      </c>
      <c r="F26" s="17">
        <v>67</v>
      </c>
      <c r="G26" s="17">
        <v>66</v>
      </c>
      <c r="H26" s="17">
        <v>64</v>
      </c>
      <c r="I26" s="17">
        <v>62</v>
      </c>
      <c r="J26" s="17">
        <v>61</v>
      </c>
      <c r="K26" s="17">
        <v>60</v>
      </c>
      <c r="L26" s="17">
        <v>58</v>
      </c>
      <c r="M26" s="17">
        <v>56</v>
      </c>
      <c r="N26" s="17">
        <v>54</v>
      </c>
      <c r="O26" s="17">
        <v>51</v>
      </c>
      <c r="P26" s="17">
        <v>46</v>
      </c>
      <c r="Q26" s="17">
        <v>0.95</v>
      </c>
      <c r="W26" s="13" t="e">
        <f t="shared" si="0"/>
        <v>#DIV/0!</v>
      </c>
      <c r="X26" s="13" t="e">
        <f t="shared" si="1"/>
        <v>#DIV/0!</v>
      </c>
      <c r="Y26" s="13" t="e">
        <f t="shared" si="2"/>
        <v>#DIV/0!</v>
      </c>
      <c r="Z26" s="13" t="e">
        <f t="shared" si="3"/>
        <v>#DIV/0!</v>
      </c>
      <c r="AA26" s="13" t="e">
        <f t="shared" si="4"/>
        <v>#DIV/0!</v>
      </c>
      <c r="AB26" s="13" t="e">
        <f t="shared" si="5"/>
        <v>#DIV/0!</v>
      </c>
      <c r="AC26" s="13" t="e">
        <f t="shared" si="6"/>
        <v>#DIV/0!</v>
      </c>
      <c r="AD26" s="13" t="e">
        <f t="shared" si="7"/>
        <v>#DIV/0!</v>
      </c>
      <c r="AE26" s="13" t="e">
        <f t="shared" si="8"/>
        <v>#DIV/0!</v>
      </c>
      <c r="AF26" s="13" t="e">
        <f t="shared" si="9"/>
        <v>#DIV/0!</v>
      </c>
      <c r="AG26" s="13" t="e">
        <f t="shared" si="10"/>
        <v>#DIV/0!</v>
      </c>
      <c r="AH26" s="13" t="e">
        <f t="shared" si="11"/>
        <v>#DIV/0!</v>
      </c>
      <c r="AI26" s="13" t="e">
        <f t="shared" si="12"/>
        <v>#DIV/0!</v>
      </c>
      <c r="AJ26" s="13" t="e">
        <f t="shared" si="13"/>
        <v>#DIV/0!</v>
      </c>
      <c r="AK26" s="13" t="e">
        <f t="shared" si="14"/>
        <v>#DIV/0!</v>
      </c>
    </row>
    <row r="27" spans="2:37" ht="18" x14ac:dyDescent="0.45">
      <c r="B27" s="18">
        <v>73</v>
      </c>
      <c r="C27" s="18">
        <v>71</v>
      </c>
      <c r="D27" s="18">
        <v>70</v>
      </c>
      <c r="E27" s="18">
        <v>68</v>
      </c>
      <c r="F27" s="18">
        <v>66</v>
      </c>
      <c r="G27" s="18">
        <v>65</v>
      </c>
      <c r="H27" s="18">
        <v>63</v>
      </c>
      <c r="I27" s="18">
        <v>61</v>
      </c>
      <c r="J27" s="18">
        <v>60</v>
      </c>
      <c r="K27" s="18">
        <v>58</v>
      </c>
      <c r="L27" s="18">
        <v>57</v>
      </c>
      <c r="M27" s="18">
        <v>55</v>
      </c>
      <c r="N27" s="18">
        <v>53</v>
      </c>
      <c r="O27" s="18">
        <v>49</v>
      </c>
      <c r="P27" s="18">
        <v>45</v>
      </c>
      <c r="Q27" s="18">
        <v>0.94</v>
      </c>
      <c r="W27" s="13" t="e">
        <f t="shared" si="0"/>
        <v>#DIV/0!</v>
      </c>
      <c r="X27" s="13" t="e">
        <f t="shared" si="1"/>
        <v>#DIV/0!</v>
      </c>
      <c r="Y27" s="13" t="e">
        <f t="shared" si="2"/>
        <v>#DIV/0!</v>
      </c>
      <c r="Z27" s="13" t="e">
        <f t="shared" si="3"/>
        <v>#DIV/0!</v>
      </c>
      <c r="AA27" s="13" t="e">
        <f t="shared" si="4"/>
        <v>#DIV/0!</v>
      </c>
      <c r="AB27" s="13" t="e">
        <f t="shared" si="5"/>
        <v>#DIV/0!</v>
      </c>
      <c r="AC27" s="13" t="e">
        <f t="shared" si="6"/>
        <v>#DIV/0!</v>
      </c>
      <c r="AD27" s="13" t="e">
        <f t="shared" si="7"/>
        <v>#DIV/0!</v>
      </c>
      <c r="AE27" s="13" t="e">
        <f t="shared" si="8"/>
        <v>#DIV/0!</v>
      </c>
      <c r="AF27" s="13" t="e">
        <f t="shared" si="9"/>
        <v>#DIV/0!</v>
      </c>
      <c r="AG27" s="13" t="e">
        <f t="shared" si="10"/>
        <v>#DIV/0!</v>
      </c>
      <c r="AH27" s="13" t="e">
        <f t="shared" si="11"/>
        <v>#DIV/0!</v>
      </c>
      <c r="AI27" s="13" t="e">
        <f t="shared" si="12"/>
        <v>#DIV/0!</v>
      </c>
      <c r="AJ27" s="13" t="e">
        <f t="shared" si="13"/>
        <v>#DIV/0!</v>
      </c>
      <c r="AK27" s="13" t="e">
        <f t="shared" si="14"/>
        <v>#DIV/0!</v>
      </c>
    </row>
    <row r="28" spans="2:37" ht="18" x14ac:dyDescent="0.45">
      <c r="B28" s="18">
        <v>72</v>
      </c>
      <c r="C28" s="18">
        <v>70</v>
      </c>
      <c r="D28" s="18">
        <v>69</v>
      </c>
      <c r="E28" s="18">
        <v>67</v>
      </c>
      <c r="F28" s="18">
        <v>65</v>
      </c>
      <c r="G28" s="18">
        <v>64</v>
      </c>
      <c r="H28" s="18">
        <v>62</v>
      </c>
      <c r="I28" s="18">
        <v>60</v>
      </c>
      <c r="J28" s="18">
        <v>58</v>
      </c>
      <c r="K28" s="18">
        <v>57</v>
      </c>
      <c r="L28" s="18">
        <v>56</v>
      </c>
      <c r="M28" s="18">
        <v>54</v>
      </c>
      <c r="N28" s="18">
        <v>51</v>
      </c>
      <c r="O28" s="18">
        <v>48</v>
      </c>
      <c r="P28" s="18">
        <v>44</v>
      </c>
      <c r="Q28" s="18">
        <v>0.93</v>
      </c>
      <c r="W28" s="13" t="e">
        <f t="shared" si="0"/>
        <v>#DIV/0!</v>
      </c>
      <c r="X28" s="13" t="e">
        <f t="shared" si="1"/>
        <v>#DIV/0!</v>
      </c>
      <c r="Y28" s="13" t="e">
        <f t="shared" si="2"/>
        <v>#DIV/0!</v>
      </c>
      <c r="Z28" s="13" t="e">
        <f t="shared" si="3"/>
        <v>#DIV/0!</v>
      </c>
      <c r="AA28" s="13" t="e">
        <f t="shared" si="4"/>
        <v>#DIV/0!</v>
      </c>
      <c r="AB28" s="13" t="e">
        <f t="shared" si="5"/>
        <v>#DIV/0!</v>
      </c>
      <c r="AC28" s="13" t="e">
        <f t="shared" si="6"/>
        <v>#DIV/0!</v>
      </c>
      <c r="AD28" s="13" t="e">
        <f t="shared" si="7"/>
        <v>#DIV/0!</v>
      </c>
      <c r="AE28" s="13" t="e">
        <f t="shared" si="8"/>
        <v>#DIV/0!</v>
      </c>
      <c r="AF28" s="13" t="e">
        <f t="shared" si="9"/>
        <v>#DIV/0!</v>
      </c>
      <c r="AG28" s="13" t="e">
        <f t="shared" si="10"/>
        <v>#DIV/0!</v>
      </c>
      <c r="AH28" s="13" t="e">
        <f t="shared" si="11"/>
        <v>#DIV/0!</v>
      </c>
      <c r="AI28" s="13" t="e">
        <f t="shared" si="12"/>
        <v>#DIV/0!</v>
      </c>
      <c r="AJ28" s="13" t="e">
        <f t="shared" si="13"/>
        <v>#DIV/0!</v>
      </c>
      <c r="AK28" s="13" t="e">
        <f t="shared" si="14"/>
        <v>#DIV/0!</v>
      </c>
    </row>
    <row r="29" spans="2:37" ht="18" x14ac:dyDescent="0.45">
      <c r="B29" s="18">
        <v>71</v>
      </c>
      <c r="C29" s="18">
        <v>69</v>
      </c>
      <c r="D29" s="18">
        <v>67</v>
      </c>
      <c r="E29" s="18">
        <v>66</v>
      </c>
      <c r="F29" s="18">
        <v>64</v>
      </c>
      <c r="G29" s="18">
        <v>62</v>
      </c>
      <c r="H29" s="18">
        <v>61</v>
      </c>
      <c r="I29" s="18">
        <v>59</v>
      </c>
      <c r="J29" s="18">
        <v>57</v>
      </c>
      <c r="K29" s="18">
        <v>56</v>
      </c>
      <c r="L29" s="18">
        <v>54</v>
      </c>
      <c r="M29" s="18">
        <v>53</v>
      </c>
      <c r="N29" s="18">
        <v>50</v>
      </c>
      <c r="O29" s="18">
        <v>47</v>
      </c>
      <c r="P29" s="18">
        <v>43</v>
      </c>
      <c r="Q29" s="18">
        <v>0.92</v>
      </c>
      <c r="W29" s="13" t="e">
        <f t="shared" si="0"/>
        <v>#DIV/0!</v>
      </c>
      <c r="X29" s="13" t="e">
        <f t="shared" si="1"/>
        <v>#DIV/0!</v>
      </c>
      <c r="Y29" s="13" t="e">
        <f t="shared" si="2"/>
        <v>#DIV/0!</v>
      </c>
      <c r="Z29" s="13" t="e">
        <f t="shared" si="3"/>
        <v>#DIV/0!</v>
      </c>
      <c r="AA29" s="13" t="e">
        <f t="shared" si="4"/>
        <v>#DIV/0!</v>
      </c>
      <c r="AB29" s="13" t="e">
        <f t="shared" si="5"/>
        <v>#DIV/0!</v>
      </c>
      <c r="AC29" s="13" t="e">
        <f t="shared" si="6"/>
        <v>#DIV/0!</v>
      </c>
      <c r="AD29" s="13" t="e">
        <f t="shared" si="7"/>
        <v>#DIV/0!</v>
      </c>
      <c r="AE29" s="13" t="e">
        <f t="shared" si="8"/>
        <v>#DIV/0!</v>
      </c>
      <c r="AF29" s="13" t="e">
        <f t="shared" si="9"/>
        <v>#DIV/0!</v>
      </c>
      <c r="AG29" s="13" t="e">
        <f t="shared" si="10"/>
        <v>#DIV/0!</v>
      </c>
      <c r="AH29" s="13" t="e">
        <f t="shared" si="11"/>
        <v>#DIV/0!</v>
      </c>
      <c r="AI29" s="13" t="e">
        <f t="shared" si="12"/>
        <v>#DIV/0!</v>
      </c>
      <c r="AJ29" s="13" t="e">
        <f t="shared" si="13"/>
        <v>#DIV/0!</v>
      </c>
      <c r="AK29" s="13" t="e">
        <f t="shared" si="14"/>
        <v>#DIV/0!</v>
      </c>
    </row>
    <row r="30" spans="2:37" ht="18" x14ac:dyDescent="0.45">
      <c r="B30" s="18">
        <v>70</v>
      </c>
      <c r="C30" s="18">
        <v>68</v>
      </c>
      <c r="D30" s="18">
        <v>66</v>
      </c>
      <c r="E30" s="18">
        <v>64</v>
      </c>
      <c r="F30" s="18">
        <v>63</v>
      </c>
      <c r="G30" s="18">
        <v>61</v>
      </c>
      <c r="H30" s="18">
        <v>59</v>
      </c>
      <c r="I30" s="18">
        <v>58</v>
      </c>
      <c r="J30" s="18">
        <v>56</v>
      </c>
      <c r="K30" s="18">
        <v>55</v>
      </c>
      <c r="L30" s="18">
        <v>53</v>
      </c>
      <c r="M30" s="18">
        <v>51</v>
      </c>
      <c r="N30" s="18">
        <v>49</v>
      </c>
      <c r="O30" s="18">
        <v>46</v>
      </c>
      <c r="P30" s="18">
        <v>41</v>
      </c>
      <c r="Q30" s="18">
        <v>0.91</v>
      </c>
      <c r="W30" s="13" t="e">
        <f t="shared" si="0"/>
        <v>#DIV/0!</v>
      </c>
      <c r="X30" s="13" t="e">
        <f t="shared" si="1"/>
        <v>#DIV/0!</v>
      </c>
      <c r="Y30" s="13" t="e">
        <f t="shared" si="2"/>
        <v>#DIV/0!</v>
      </c>
      <c r="Z30" s="13" t="e">
        <f t="shared" si="3"/>
        <v>#DIV/0!</v>
      </c>
      <c r="AA30" s="13" t="e">
        <f t="shared" si="4"/>
        <v>#DIV/0!</v>
      </c>
      <c r="AB30" s="13" t="e">
        <f t="shared" si="5"/>
        <v>#DIV/0!</v>
      </c>
      <c r="AC30" s="13" t="e">
        <f t="shared" si="6"/>
        <v>#DIV/0!</v>
      </c>
      <c r="AD30" s="13" t="e">
        <f t="shared" si="7"/>
        <v>#DIV/0!</v>
      </c>
      <c r="AE30" s="13" t="e">
        <f t="shared" si="8"/>
        <v>#DIV/0!</v>
      </c>
      <c r="AF30" s="13" t="e">
        <f t="shared" si="9"/>
        <v>#DIV/0!</v>
      </c>
      <c r="AG30" s="13" t="e">
        <f t="shared" si="10"/>
        <v>#DIV/0!</v>
      </c>
      <c r="AH30" s="13" t="e">
        <f t="shared" si="11"/>
        <v>#DIV/0!</v>
      </c>
      <c r="AI30" s="13" t="e">
        <f t="shared" si="12"/>
        <v>#DIV/0!</v>
      </c>
      <c r="AJ30" s="13" t="e">
        <f t="shared" si="13"/>
        <v>#DIV/0!</v>
      </c>
      <c r="AK30" s="13" t="e">
        <f t="shared" si="14"/>
        <v>#DIV/0!</v>
      </c>
    </row>
    <row r="31" spans="2:37" ht="18" x14ac:dyDescent="0.45">
      <c r="B31" s="17">
        <v>69</v>
      </c>
      <c r="C31" s="17">
        <v>67</v>
      </c>
      <c r="D31" s="17">
        <v>65</v>
      </c>
      <c r="E31" s="17">
        <v>63</v>
      </c>
      <c r="F31" s="17">
        <v>62</v>
      </c>
      <c r="G31" s="17">
        <v>60</v>
      </c>
      <c r="H31" s="17">
        <v>58</v>
      </c>
      <c r="I31" s="19">
        <v>56</v>
      </c>
      <c r="J31" s="17">
        <v>55</v>
      </c>
      <c r="K31" s="19">
        <v>54</v>
      </c>
      <c r="L31" s="17">
        <v>52</v>
      </c>
      <c r="M31" s="17">
        <v>50</v>
      </c>
      <c r="N31" s="17">
        <v>48</v>
      </c>
      <c r="O31" s="17">
        <v>44</v>
      </c>
      <c r="P31" s="17">
        <v>40</v>
      </c>
      <c r="Q31" s="17">
        <v>0.9</v>
      </c>
      <c r="W31" s="13" t="e">
        <f t="shared" si="0"/>
        <v>#DIV/0!</v>
      </c>
      <c r="X31" s="13" t="e">
        <f t="shared" si="1"/>
        <v>#DIV/0!</v>
      </c>
      <c r="Y31" s="13" t="e">
        <f t="shared" si="2"/>
        <v>#DIV/0!</v>
      </c>
      <c r="Z31" s="13" t="e">
        <f t="shared" si="3"/>
        <v>#DIV/0!</v>
      </c>
      <c r="AA31" s="13" t="e">
        <f t="shared" si="4"/>
        <v>#DIV/0!</v>
      </c>
      <c r="AB31" s="13" t="e">
        <f t="shared" si="5"/>
        <v>#DIV/0!</v>
      </c>
      <c r="AC31" s="13" t="e">
        <f t="shared" si="6"/>
        <v>#DIV/0!</v>
      </c>
      <c r="AD31" s="13" t="e">
        <f t="shared" si="7"/>
        <v>#DIV/0!</v>
      </c>
      <c r="AE31" s="13" t="e">
        <f t="shared" si="8"/>
        <v>#DIV/0!</v>
      </c>
      <c r="AF31" s="13" t="e">
        <f t="shared" si="9"/>
        <v>#DIV/0!</v>
      </c>
      <c r="AG31" s="13" t="e">
        <f t="shared" si="10"/>
        <v>#DIV/0!</v>
      </c>
      <c r="AH31" s="13" t="e">
        <f t="shared" si="11"/>
        <v>#DIV/0!</v>
      </c>
      <c r="AI31" s="13" t="e">
        <f t="shared" si="12"/>
        <v>#DIV/0!</v>
      </c>
      <c r="AJ31" s="13" t="e">
        <f t="shared" si="13"/>
        <v>#DIV/0!</v>
      </c>
      <c r="AK31" s="13" t="e">
        <f t="shared" si="14"/>
        <v>#DIV/0!</v>
      </c>
    </row>
    <row r="32" spans="2:37" ht="18" x14ac:dyDescent="0.45">
      <c r="B32" s="18">
        <v>68</v>
      </c>
      <c r="C32" s="18">
        <v>66</v>
      </c>
      <c r="D32" s="18">
        <v>64</v>
      </c>
      <c r="E32" s="18">
        <v>62</v>
      </c>
      <c r="F32" s="18">
        <v>61</v>
      </c>
      <c r="G32" s="18">
        <v>59</v>
      </c>
      <c r="H32" s="18">
        <v>57</v>
      </c>
      <c r="I32" s="73">
        <v>55</v>
      </c>
      <c r="J32" s="18">
        <v>54</v>
      </c>
      <c r="K32" s="73">
        <v>52</v>
      </c>
      <c r="L32" s="18">
        <v>51</v>
      </c>
      <c r="M32" s="18">
        <v>49</v>
      </c>
      <c r="N32" s="18">
        <v>46</v>
      </c>
      <c r="O32" s="18">
        <v>43</v>
      </c>
      <c r="P32" s="18">
        <v>39</v>
      </c>
      <c r="Q32" s="18">
        <v>0.89</v>
      </c>
      <c r="W32" s="13" t="e">
        <f t="shared" si="0"/>
        <v>#DIV/0!</v>
      </c>
      <c r="X32" s="13" t="e">
        <f t="shared" si="1"/>
        <v>#DIV/0!</v>
      </c>
      <c r="Y32" s="13" t="e">
        <f t="shared" si="2"/>
        <v>#DIV/0!</v>
      </c>
      <c r="Z32" s="13" t="e">
        <f t="shared" si="3"/>
        <v>#DIV/0!</v>
      </c>
      <c r="AA32" s="13" t="e">
        <f t="shared" si="4"/>
        <v>#DIV/0!</v>
      </c>
      <c r="AB32" s="13" t="e">
        <f t="shared" si="5"/>
        <v>#DIV/0!</v>
      </c>
      <c r="AC32" s="13" t="e">
        <f t="shared" si="6"/>
        <v>#DIV/0!</v>
      </c>
      <c r="AD32" s="13" t="e">
        <f t="shared" si="7"/>
        <v>#DIV/0!</v>
      </c>
      <c r="AE32" s="13" t="e">
        <f t="shared" si="8"/>
        <v>#DIV/0!</v>
      </c>
      <c r="AF32" s="13" t="e">
        <f t="shared" si="9"/>
        <v>#DIV/0!</v>
      </c>
      <c r="AG32" s="13" t="e">
        <f t="shared" si="10"/>
        <v>#DIV/0!</v>
      </c>
      <c r="AH32" s="13" t="e">
        <f t="shared" si="11"/>
        <v>#DIV/0!</v>
      </c>
      <c r="AI32" s="13" t="e">
        <f t="shared" si="12"/>
        <v>#DIV/0!</v>
      </c>
      <c r="AJ32" s="13" t="e">
        <f t="shared" si="13"/>
        <v>#DIV/0!</v>
      </c>
      <c r="AK32" s="13" t="e">
        <f t="shared" si="14"/>
        <v>#DIV/0!</v>
      </c>
    </row>
    <row r="33" spans="2:37" ht="18" x14ac:dyDescent="0.45">
      <c r="B33" s="18">
        <v>67</v>
      </c>
      <c r="C33" s="18">
        <v>65</v>
      </c>
      <c r="D33" s="18">
        <v>63</v>
      </c>
      <c r="E33" s="18">
        <v>61</v>
      </c>
      <c r="F33" s="18">
        <v>59</v>
      </c>
      <c r="G33" s="18">
        <v>58</v>
      </c>
      <c r="H33" s="18">
        <v>56</v>
      </c>
      <c r="I33" s="73">
        <v>54</v>
      </c>
      <c r="J33" s="18">
        <v>52</v>
      </c>
      <c r="K33" s="73">
        <v>51</v>
      </c>
      <c r="L33" s="18">
        <v>50</v>
      </c>
      <c r="M33" s="18">
        <v>48</v>
      </c>
      <c r="N33" s="18">
        <v>45</v>
      </c>
      <c r="O33" s="18">
        <v>42</v>
      </c>
      <c r="P33" s="18">
        <v>38</v>
      </c>
      <c r="Q33" s="18">
        <v>0.88</v>
      </c>
      <c r="W33" s="13" t="e">
        <f t="shared" si="0"/>
        <v>#DIV/0!</v>
      </c>
      <c r="X33" s="13" t="e">
        <f t="shared" si="1"/>
        <v>#DIV/0!</v>
      </c>
      <c r="Y33" s="13" t="e">
        <f t="shared" si="2"/>
        <v>#DIV/0!</v>
      </c>
      <c r="Z33" s="13" t="e">
        <f t="shared" si="3"/>
        <v>#DIV/0!</v>
      </c>
      <c r="AA33" s="13" t="e">
        <f t="shared" si="4"/>
        <v>#DIV/0!</v>
      </c>
      <c r="AB33" s="13" t="e">
        <f t="shared" si="5"/>
        <v>#DIV/0!</v>
      </c>
      <c r="AC33" s="13" t="e">
        <f t="shared" si="6"/>
        <v>#DIV/0!</v>
      </c>
      <c r="AD33" s="13" t="e">
        <f t="shared" si="7"/>
        <v>#DIV/0!</v>
      </c>
      <c r="AE33" s="13" t="e">
        <f t="shared" si="8"/>
        <v>#DIV/0!</v>
      </c>
      <c r="AF33" s="13" t="e">
        <f t="shared" si="9"/>
        <v>#DIV/0!</v>
      </c>
      <c r="AG33" s="13" t="e">
        <f t="shared" si="10"/>
        <v>#DIV/0!</v>
      </c>
      <c r="AH33" s="13" t="e">
        <f t="shared" si="11"/>
        <v>#DIV/0!</v>
      </c>
      <c r="AI33" s="13" t="e">
        <f t="shared" si="12"/>
        <v>#DIV/0!</v>
      </c>
      <c r="AJ33" s="13" t="e">
        <f t="shared" si="13"/>
        <v>#DIV/0!</v>
      </c>
      <c r="AK33" s="13" t="e">
        <f t="shared" si="14"/>
        <v>#DIV/0!</v>
      </c>
    </row>
    <row r="34" spans="2:37" ht="18" x14ac:dyDescent="0.45">
      <c r="B34" s="18">
        <v>66</v>
      </c>
      <c r="C34" s="18">
        <v>64</v>
      </c>
      <c r="D34" s="18">
        <v>62</v>
      </c>
      <c r="E34" s="18">
        <v>60</v>
      </c>
      <c r="F34" s="18">
        <v>58</v>
      </c>
      <c r="G34" s="18">
        <v>57</v>
      </c>
      <c r="H34" s="18">
        <v>55</v>
      </c>
      <c r="I34" s="73">
        <v>53</v>
      </c>
      <c r="J34" s="18">
        <v>51</v>
      </c>
      <c r="K34" s="73">
        <v>50</v>
      </c>
      <c r="L34" s="18">
        <v>48</v>
      </c>
      <c r="M34" s="18">
        <v>46</v>
      </c>
      <c r="N34" s="18">
        <v>44</v>
      </c>
      <c r="O34" s="18">
        <v>41</v>
      </c>
      <c r="P34" s="18">
        <v>36</v>
      </c>
      <c r="Q34" s="18">
        <v>0.87</v>
      </c>
      <c r="W34" s="13" t="e">
        <f t="shared" si="0"/>
        <v>#DIV/0!</v>
      </c>
      <c r="X34" s="13" t="e">
        <f t="shared" si="1"/>
        <v>#DIV/0!</v>
      </c>
      <c r="Y34" s="13" t="e">
        <f t="shared" si="2"/>
        <v>#DIV/0!</v>
      </c>
      <c r="Z34" s="13" t="e">
        <f t="shared" si="3"/>
        <v>#DIV/0!</v>
      </c>
      <c r="AA34" s="13" t="e">
        <f t="shared" si="4"/>
        <v>#DIV/0!</v>
      </c>
      <c r="AB34" s="13" t="e">
        <f t="shared" si="5"/>
        <v>#DIV/0!</v>
      </c>
      <c r="AC34" s="13" t="e">
        <f t="shared" si="6"/>
        <v>#DIV/0!</v>
      </c>
      <c r="AD34" s="13" t="e">
        <f t="shared" si="7"/>
        <v>#DIV/0!</v>
      </c>
      <c r="AE34" s="13" t="e">
        <f t="shared" si="8"/>
        <v>#DIV/0!</v>
      </c>
      <c r="AF34" s="13" t="e">
        <f t="shared" si="9"/>
        <v>#DIV/0!</v>
      </c>
      <c r="AG34" s="13" t="e">
        <f t="shared" si="10"/>
        <v>#DIV/0!</v>
      </c>
      <c r="AH34" s="13" t="e">
        <f t="shared" si="11"/>
        <v>#DIV/0!</v>
      </c>
      <c r="AI34" s="13" t="e">
        <f t="shared" si="12"/>
        <v>#DIV/0!</v>
      </c>
      <c r="AJ34" s="13" t="e">
        <f t="shared" si="13"/>
        <v>#DIV/0!</v>
      </c>
      <c r="AK34" s="13" t="e">
        <f t="shared" si="14"/>
        <v>#DIV/0!</v>
      </c>
    </row>
    <row r="35" spans="2:37" ht="18" x14ac:dyDescent="0.45">
      <c r="B35" s="18">
        <v>65</v>
      </c>
      <c r="C35" s="18">
        <v>63</v>
      </c>
      <c r="D35" s="18">
        <v>61</v>
      </c>
      <c r="E35" s="18">
        <v>59</v>
      </c>
      <c r="F35" s="18">
        <v>57</v>
      </c>
      <c r="G35" s="18">
        <v>56</v>
      </c>
      <c r="H35" s="18">
        <v>54</v>
      </c>
      <c r="I35" s="73">
        <v>52</v>
      </c>
      <c r="J35" s="18">
        <v>50</v>
      </c>
      <c r="K35" s="73">
        <v>49</v>
      </c>
      <c r="L35" s="18">
        <v>47</v>
      </c>
      <c r="M35" s="18">
        <v>45</v>
      </c>
      <c r="N35" s="18">
        <v>43</v>
      </c>
      <c r="O35" s="18">
        <v>39</v>
      </c>
      <c r="P35" s="18">
        <v>35</v>
      </c>
      <c r="Q35" s="18">
        <v>0.86</v>
      </c>
      <c r="W35" s="13" t="e">
        <f t="shared" si="0"/>
        <v>#DIV/0!</v>
      </c>
      <c r="X35" s="13" t="e">
        <f t="shared" si="1"/>
        <v>#DIV/0!</v>
      </c>
      <c r="Y35" s="13" t="e">
        <f t="shared" si="2"/>
        <v>#DIV/0!</v>
      </c>
      <c r="Z35" s="13" t="e">
        <f t="shared" si="3"/>
        <v>#DIV/0!</v>
      </c>
      <c r="AA35" s="13" t="e">
        <f t="shared" si="4"/>
        <v>#DIV/0!</v>
      </c>
      <c r="AB35" s="13" t="e">
        <f t="shared" si="5"/>
        <v>#DIV/0!</v>
      </c>
      <c r="AC35" s="13" t="e">
        <f t="shared" si="6"/>
        <v>#DIV/0!</v>
      </c>
      <c r="AD35" s="13" t="e">
        <f t="shared" si="7"/>
        <v>#DIV/0!</v>
      </c>
      <c r="AE35" s="13" t="e">
        <f t="shared" si="8"/>
        <v>#DIV/0!</v>
      </c>
      <c r="AF35" s="13" t="e">
        <f t="shared" si="9"/>
        <v>#DIV/0!</v>
      </c>
      <c r="AG35" s="13" t="e">
        <f t="shared" si="10"/>
        <v>#DIV/0!</v>
      </c>
      <c r="AH35" s="13" t="e">
        <f t="shared" si="11"/>
        <v>#DIV/0!</v>
      </c>
      <c r="AI35" s="13" t="e">
        <f t="shared" si="12"/>
        <v>#DIV/0!</v>
      </c>
      <c r="AJ35" s="13" t="e">
        <f t="shared" si="13"/>
        <v>#DIV/0!</v>
      </c>
      <c r="AK35" s="13" t="e">
        <f t="shared" si="14"/>
        <v>#DIV/0!</v>
      </c>
    </row>
    <row r="36" spans="2:37" ht="18" x14ac:dyDescent="0.45">
      <c r="B36" s="21">
        <v>64</v>
      </c>
      <c r="C36" s="21">
        <v>62</v>
      </c>
      <c r="D36" s="21">
        <v>60</v>
      </c>
      <c r="E36" s="21">
        <v>58</v>
      </c>
      <c r="F36" s="21">
        <v>56</v>
      </c>
      <c r="G36" s="21">
        <v>54</v>
      </c>
      <c r="H36" s="21">
        <v>53</v>
      </c>
      <c r="I36" s="71">
        <v>51</v>
      </c>
      <c r="J36" s="21">
        <v>49</v>
      </c>
      <c r="K36" s="71">
        <v>48</v>
      </c>
      <c r="L36" s="21">
        <v>46</v>
      </c>
      <c r="M36" s="21">
        <v>44</v>
      </c>
      <c r="N36" s="21">
        <v>42</v>
      </c>
      <c r="O36" s="21">
        <v>38</v>
      </c>
      <c r="P36" s="21">
        <v>33</v>
      </c>
      <c r="Q36" s="21">
        <v>0.85</v>
      </c>
      <c r="W36" s="13" t="e">
        <f t="shared" si="0"/>
        <v>#DIV/0!</v>
      </c>
      <c r="X36" s="13" t="e">
        <f t="shared" si="1"/>
        <v>#DIV/0!</v>
      </c>
      <c r="Y36" s="13" t="e">
        <f t="shared" si="2"/>
        <v>#DIV/0!</v>
      </c>
      <c r="Z36" s="13" t="e">
        <f t="shared" si="3"/>
        <v>#DIV/0!</v>
      </c>
      <c r="AA36" s="13" t="e">
        <f t="shared" si="4"/>
        <v>#DIV/0!</v>
      </c>
      <c r="AB36" s="13" t="e">
        <f t="shared" si="5"/>
        <v>#DIV/0!</v>
      </c>
      <c r="AC36" s="13" t="e">
        <f t="shared" si="6"/>
        <v>#DIV/0!</v>
      </c>
      <c r="AD36" s="13" t="e">
        <f t="shared" si="7"/>
        <v>#DIV/0!</v>
      </c>
      <c r="AE36" s="13" t="e">
        <f t="shared" si="8"/>
        <v>#DIV/0!</v>
      </c>
      <c r="AF36" s="13" t="e">
        <f t="shared" si="9"/>
        <v>#DIV/0!</v>
      </c>
      <c r="AG36" s="13" t="e">
        <f t="shared" si="10"/>
        <v>#DIV/0!</v>
      </c>
      <c r="AH36" s="13" t="e">
        <f t="shared" si="11"/>
        <v>#DIV/0!</v>
      </c>
      <c r="AI36" s="13" t="e">
        <f t="shared" si="12"/>
        <v>#DIV/0!</v>
      </c>
      <c r="AJ36" s="13" t="e">
        <f t="shared" si="13"/>
        <v>#DIV/0!</v>
      </c>
      <c r="AK36" s="13" t="e">
        <f t="shared" si="14"/>
        <v>#DIV/0!</v>
      </c>
    </row>
    <row r="37" spans="2:37" ht="18" x14ac:dyDescent="0.45">
      <c r="B37" s="17">
        <v>63</v>
      </c>
      <c r="C37" s="17">
        <v>60</v>
      </c>
      <c r="D37" s="17">
        <v>59</v>
      </c>
      <c r="E37" s="17">
        <v>57</v>
      </c>
      <c r="F37" s="17">
        <v>55</v>
      </c>
      <c r="G37" s="17">
        <v>53</v>
      </c>
      <c r="H37" s="17">
        <v>52</v>
      </c>
      <c r="I37" s="19">
        <v>49</v>
      </c>
      <c r="J37" s="17">
        <v>48</v>
      </c>
      <c r="K37" s="19">
        <v>47</v>
      </c>
      <c r="L37" s="17">
        <v>45</v>
      </c>
      <c r="M37" s="17">
        <v>43</v>
      </c>
      <c r="N37" s="17">
        <v>40</v>
      </c>
      <c r="O37" s="17">
        <v>37</v>
      </c>
      <c r="P37" s="17">
        <v>32</v>
      </c>
      <c r="Q37" s="17">
        <v>0.84</v>
      </c>
      <c r="W37" s="13" t="e">
        <f t="shared" si="0"/>
        <v>#DIV/0!</v>
      </c>
      <c r="X37" s="13" t="e">
        <f t="shared" si="1"/>
        <v>#DIV/0!</v>
      </c>
      <c r="Y37" s="13" t="e">
        <f t="shared" si="2"/>
        <v>#DIV/0!</v>
      </c>
      <c r="Z37" s="13" t="e">
        <f t="shared" si="3"/>
        <v>#DIV/0!</v>
      </c>
      <c r="AA37" s="13" t="e">
        <f t="shared" si="4"/>
        <v>#DIV/0!</v>
      </c>
      <c r="AB37" s="13" t="e">
        <f t="shared" si="5"/>
        <v>#DIV/0!</v>
      </c>
      <c r="AC37" s="13" t="e">
        <f t="shared" si="6"/>
        <v>#DIV/0!</v>
      </c>
      <c r="AD37" s="13" t="e">
        <f t="shared" si="7"/>
        <v>#DIV/0!</v>
      </c>
      <c r="AE37" s="13" t="e">
        <f t="shared" si="8"/>
        <v>#DIV/0!</v>
      </c>
      <c r="AF37" s="13" t="e">
        <f t="shared" si="9"/>
        <v>#DIV/0!</v>
      </c>
      <c r="AG37" s="13" t="e">
        <f t="shared" si="10"/>
        <v>#DIV/0!</v>
      </c>
      <c r="AH37" s="13" t="e">
        <f t="shared" si="11"/>
        <v>#DIV/0!</v>
      </c>
      <c r="AI37" s="13" t="e">
        <f t="shared" si="12"/>
        <v>#DIV/0!</v>
      </c>
      <c r="AJ37" s="13" t="e">
        <f t="shared" si="13"/>
        <v>#DIV/0!</v>
      </c>
      <c r="AK37" s="13" t="e">
        <f t="shared" si="14"/>
        <v>#DIV/0!</v>
      </c>
    </row>
    <row r="38" spans="2:37" ht="18" x14ac:dyDescent="0.45">
      <c r="B38" s="18">
        <v>62</v>
      </c>
      <c r="C38" s="18">
        <v>59</v>
      </c>
      <c r="D38" s="18">
        <v>57</v>
      </c>
      <c r="E38" s="18">
        <v>56</v>
      </c>
      <c r="F38" s="18">
        <v>54</v>
      </c>
      <c r="G38" s="18">
        <v>52</v>
      </c>
      <c r="H38" s="18">
        <v>50</v>
      </c>
      <c r="I38" s="73">
        <v>48</v>
      </c>
      <c r="J38" s="18">
        <v>47</v>
      </c>
      <c r="K38" s="73">
        <v>45</v>
      </c>
      <c r="L38" s="18">
        <v>44</v>
      </c>
      <c r="M38" s="18">
        <v>42</v>
      </c>
      <c r="N38" s="18">
        <v>39</v>
      </c>
      <c r="O38" s="18">
        <v>36</v>
      </c>
      <c r="P38" s="18">
        <v>30</v>
      </c>
      <c r="Q38" s="18">
        <v>0.83</v>
      </c>
      <c r="W38" s="13" t="e">
        <f t="shared" si="0"/>
        <v>#DIV/0!</v>
      </c>
      <c r="X38" s="13" t="e">
        <f t="shared" si="1"/>
        <v>#DIV/0!</v>
      </c>
      <c r="Y38" s="13" t="e">
        <f t="shared" si="2"/>
        <v>#DIV/0!</v>
      </c>
      <c r="Z38" s="13" t="e">
        <f t="shared" si="3"/>
        <v>#DIV/0!</v>
      </c>
      <c r="AA38" s="13" t="e">
        <f t="shared" si="4"/>
        <v>#DIV/0!</v>
      </c>
      <c r="AB38" s="13" t="e">
        <f t="shared" si="5"/>
        <v>#DIV/0!</v>
      </c>
      <c r="AC38" s="13" t="e">
        <f t="shared" si="6"/>
        <v>#DIV/0!</v>
      </c>
      <c r="AD38" s="13" t="e">
        <f t="shared" si="7"/>
        <v>#DIV/0!</v>
      </c>
      <c r="AE38" s="13" t="e">
        <f t="shared" si="8"/>
        <v>#DIV/0!</v>
      </c>
      <c r="AF38" s="13" t="e">
        <f t="shared" si="9"/>
        <v>#DIV/0!</v>
      </c>
      <c r="AG38" s="13" t="e">
        <f t="shared" si="10"/>
        <v>#DIV/0!</v>
      </c>
      <c r="AH38" s="13" t="e">
        <f t="shared" si="11"/>
        <v>#DIV/0!</v>
      </c>
      <c r="AI38" s="13" t="e">
        <f t="shared" si="12"/>
        <v>#DIV/0!</v>
      </c>
      <c r="AJ38" s="13" t="e">
        <f t="shared" si="13"/>
        <v>#DIV/0!</v>
      </c>
      <c r="AK38" s="13" t="e">
        <f t="shared" si="14"/>
        <v>#DIV/0!</v>
      </c>
    </row>
    <row r="39" spans="2:37" ht="18" x14ac:dyDescent="0.45">
      <c r="B39" s="18">
        <v>61</v>
      </c>
      <c r="C39" s="18">
        <v>58</v>
      </c>
      <c r="D39" s="18">
        <v>56</v>
      </c>
      <c r="E39" s="18">
        <v>55</v>
      </c>
      <c r="F39" s="18">
        <v>53</v>
      </c>
      <c r="G39" s="18">
        <v>51</v>
      </c>
      <c r="H39" s="18">
        <v>49</v>
      </c>
      <c r="I39" s="73">
        <v>47</v>
      </c>
      <c r="J39" s="18">
        <v>46</v>
      </c>
      <c r="K39" s="73">
        <v>44</v>
      </c>
      <c r="L39" s="18">
        <v>43</v>
      </c>
      <c r="M39" s="18">
        <v>41</v>
      </c>
      <c r="N39" s="18">
        <v>38</v>
      </c>
      <c r="O39" s="18">
        <v>34</v>
      </c>
      <c r="P39" s="18">
        <v>28</v>
      </c>
      <c r="Q39" s="18">
        <v>0.82</v>
      </c>
      <c r="W39" s="13" t="e">
        <f t="shared" si="0"/>
        <v>#DIV/0!</v>
      </c>
      <c r="X39" s="13" t="e">
        <f t="shared" si="1"/>
        <v>#DIV/0!</v>
      </c>
      <c r="Y39" s="13" t="e">
        <f t="shared" si="2"/>
        <v>#DIV/0!</v>
      </c>
      <c r="Z39" s="13" t="e">
        <f t="shared" si="3"/>
        <v>#DIV/0!</v>
      </c>
      <c r="AA39" s="13" t="e">
        <f t="shared" si="4"/>
        <v>#DIV/0!</v>
      </c>
      <c r="AB39" s="13" t="e">
        <f t="shared" si="5"/>
        <v>#DIV/0!</v>
      </c>
      <c r="AC39" s="13" t="e">
        <f t="shared" si="6"/>
        <v>#DIV/0!</v>
      </c>
      <c r="AD39" s="13" t="e">
        <f t="shared" si="7"/>
        <v>#DIV/0!</v>
      </c>
      <c r="AE39" s="13" t="e">
        <f t="shared" si="8"/>
        <v>#DIV/0!</v>
      </c>
      <c r="AF39" s="13" t="e">
        <f t="shared" si="9"/>
        <v>#DIV/0!</v>
      </c>
      <c r="AG39" s="13" t="e">
        <f t="shared" si="10"/>
        <v>#DIV/0!</v>
      </c>
      <c r="AH39" s="13" t="e">
        <f t="shared" si="11"/>
        <v>#DIV/0!</v>
      </c>
      <c r="AI39" s="13" t="e">
        <f t="shared" si="12"/>
        <v>#DIV/0!</v>
      </c>
      <c r="AJ39" s="13" t="e">
        <f t="shared" si="13"/>
        <v>#DIV/0!</v>
      </c>
      <c r="AK39" s="13" t="e">
        <f t="shared" si="14"/>
        <v>#DIV/0!</v>
      </c>
    </row>
    <row r="40" spans="2:37" ht="18" x14ac:dyDescent="0.45">
      <c r="B40" s="18">
        <v>60</v>
      </c>
      <c r="C40" s="18">
        <v>57</v>
      </c>
      <c r="D40" s="18">
        <v>55</v>
      </c>
      <c r="E40" s="18">
        <v>53</v>
      </c>
      <c r="F40" s="18">
        <v>52</v>
      </c>
      <c r="G40" s="18">
        <v>50</v>
      </c>
      <c r="H40" s="18">
        <v>48</v>
      </c>
      <c r="I40" s="73">
        <v>46</v>
      </c>
      <c r="J40" s="18">
        <v>45</v>
      </c>
      <c r="K40" s="73">
        <v>43</v>
      </c>
      <c r="L40" s="18">
        <v>42</v>
      </c>
      <c r="M40" s="18">
        <v>39</v>
      </c>
      <c r="N40" s="18">
        <v>37</v>
      </c>
      <c r="O40" s="18">
        <v>33</v>
      </c>
      <c r="P40" s="18">
        <v>27</v>
      </c>
      <c r="Q40" s="18">
        <v>0.81</v>
      </c>
      <c r="W40" s="13" t="e">
        <f t="shared" si="0"/>
        <v>#DIV/0!</v>
      </c>
      <c r="X40" s="13" t="e">
        <f t="shared" si="1"/>
        <v>#DIV/0!</v>
      </c>
      <c r="Y40" s="13" t="e">
        <f t="shared" si="2"/>
        <v>#DIV/0!</v>
      </c>
      <c r="Z40" s="13" t="e">
        <f t="shared" si="3"/>
        <v>#DIV/0!</v>
      </c>
      <c r="AA40" s="13" t="e">
        <f t="shared" si="4"/>
        <v>#DIV/0!</v>
      </c>
      <c r="AB40" s="13" t="e">
        <f t="shared" si="5"/>
        <v>#DIV/0!</v>
      </c>
      <c r="AC40" s="13" t="e">
        <f t="shared" si="6"/>
        <v>#DIV/0!</v>
      </c>
      <c r="AD40" s="13" t="e">
        <f t="shared" si="7"/>
        <v>#DIV/0!</v>
      </c>
      <c r="AE40" s="13" t="e">
        <f t="shared" si="8"/>
        <v>#DIV/0!</v>
      </c>
      <c r="AF40" s="13" t="e">
        <f t="shared" si="9"/>
        <v>#DIV/0!</v>
      </c>
      <c r="AG40" s="13" t="e">
        <f t="shared" si="10"/>
        <v>#DIV/0!</v>
      </c>
      <c r="AH40" s="13" t="e">
        <f t="shared" si="11"/>
        <v>#DIV/0!</v>
      </c>
      <c r="AI40" s="13" t="e">
        <f t="shared" si="12"/>
        <v>#DIV/0!</v>
      </c>
      <c r="AJ40" s="13" t="e">
        <f t="shared" si="13"/>
        <v>#DIV/0!</v>
      </c>
      <c r="AK40" s="13" t="e">
        <f t="shared" si="14"/>
        <v>#DIV/0!</v>
      </c>
    </row>
    <row r="41" spans="2:37" ht="18" x14ac:dyDescent="0.45">
      <c r="B41" s="21">
        <v>59</v>
      </c>
      <c r="C41" s="21">
        <v>56</v>
      </c>
      <c r="D41" s="21">
        <v>54</v>
      </c>
      <c r="E41" s="21">
        <v>52</v>
      </c>
      <c r="F41" s="21">
        <v>51</v>
      </c>
      <c r="G41" s="21">
        <v>49</v>
      </c>
      <c r="H41" s="21">
        <v>47</v>
      </c>
      <c r="I41" s="71">
        <v>45</v>
      </c>
      <c r="J41" s="21">
        <v>43</v>
      </c>
      <c r="K41" s="71">
        <v>42</v>
      </c>
      <c r="L41" s="21">
        <v>40</v>
      </c>
      <c r="M41" s="21">
        <v>38</v>
      </c>
      <c r="N41" s="21">
        <v>36</v>
      </c>
      <c r="O41" s="21">
        <v>32</v>
      </c>
      <c r="P41" s="21">
        <v>25</v>
      </c>
      <c r="Q41" s="21">
        <v>0.8</v>
      </c>
      <c r="W41" s="13" t="e">
        <f t="shared" si="0"/>
        <v>#DIV/0!</v>
      </c>
      <c r="X41" s="13" t="e">
        <f t="shared" si="1"/>
        <v>#DIV/0!</v>
      </c>
      <c r="Y41" s="13" t="e">
        <f t="shared" si="2"/>
        <v>#DIV/0!</v>
      </c>
      <c r="Z41" s="13" t="e">
        <f t="shared" si="3"/>
        <v>#DIV/0!</v>
      </c>
      <c r="AA41" s="13" t="e">
        <f t="shared" si="4"/>
        <v>#DIV/0!</v>
      </c>
      <c r="AB41" s="13" t="e">
        <f t="shared" si="5"/>
        <v>#DIV/0!</v>
      </c>
      <c r="AC41" s="13" t="e">
        <f t="shared" si="6"/>
        <v>#DIV/0!</v>
      </c>
      <c r="AD41" s="13" t="e">
        <f t="shared" si="7"/>
        <v>#DIV/0!</v>
      </c>
      <c r="AE41" s="13" t="e">
        <f t="shared" si="8"/>
        <v>#DIV/0!</v>
      </c>
      <c r="AF41" s="13" t="e">
        <f t="shared" si="9"/>
        <v>#DIV/0!</v>
      </c>
      <c r="AG41" s="13" t="e">
        <f t="shared" si="10"/>
        <v>#DIV/0!</v>
      </c>
      <c r="AH41" s="13" t="e">
        <f t="shared" si="11"/>
        <v>#DIV/0!</v>
      </c>
      <c r="AI41" s="13" t="e">
        <f t="shared" si="12"/>
        <v>#DIV/0!</v>
      </c>
      <c r="AJ41" s="13" t="e">
        <f t="shared" si="13"/>
        <v>#DIV/0!</v>
      </c>
      <c r="AK41" s="13" t="e">
        <f t="shared" si="14"/>
        <v>#DIV/0!</v>
      </c>
    </row>
    <row r="42" spans="2:37" ht="18" x14ac:dyDescent="0.45">
      <c r="B42" s="17">
        <v>58</v>
      </c>
      <c r="C42" s="17">
        <v>55</v>
      </c>
      <c r="D42" s="17">
        <v>53</v>
      </c>
      <c r="E42" s="17">
        <v>51</v>
      </c>
      <c r="F42" s="17">
        <v>49</v>
      </c>
      <c r="G42" s="17">
        <v>47</v>
      </c>
      <c r="H42" s="17">
        <v>46</v>
      </c>
      <c r="I42" s="19">
        <v>43</v>
      </c>
      <c r="J42" s="17">
        <v>42</v>
      </c>
      <c r="K42" s="19">
        <v>41</v>
      </c>
      <c r="L42" s="17">
        <v>39</v>
      </c>
      <c r="M42" s="17">
        <v>37</v>
      </c>
      <c r="N42" s="17">
        <v>34</v>
      </c>
      <c r="O42" s="17">
        <v>31</v>
      </c>
      <c r="P42" s="17">
        <v>24</v>
      </c>
      <c r="Q42" s="17">
        <v>0.79</v>
      </c>
      <c r="W42" s="13" t="e">
        <f t="shared" si="0"/>
        <v>#DIV/0!</v>
      </c>
      <c r="X42" s="13" t="e">
        <f t="shared" si="1"/>
        <v>#DIV/0!</v>
      </c>
      <c r="Y42" s="13" t="e">
        <f t="shared" si="2"/>
        <v>#DIV/0!</v>
      </c>
      <c r="Z42" s="13" t="e">
        <f t="shared" si="3"/>
        <v>#DIV/0!</v>
      </c>
      <c r="AA42" s="13" t="e">
        <f t="shared" si="4"/>
        <v>#DIV/0!</v>
      </c>
      <c r="AB42" s="13" t="e">
        <f t="shared" si="5"/>
        <v>#DIV/0!</v>
      </c>
      <c r="AC42" s="13" t="e">
        <f t="shared" si="6"/>
        <v>#DIV/0!</v>
      </c>
      <c r="AD42" s="13" t="e">
        <f t="shared" si="7"/>
        <v>#DIV/0!</v>
      </c>
      <c r="AE42" s="13" t="e">
        <f t="shared" si="8"/>
        <v>#DIV/0!</v>
      </c>
      <c r="AF42" s="13" t="e">
        <f t="shared" si="9"/>
        <v>#DIV/0!</v>
      </c>
      <c r="AG42" s="13" t="e">
        <f t="shared" si="10"/>
        <v>#DIV/0!</v>
      </c>
      <c r="AH42" s="13" t="e">
        <f t="shared" si="11"/>
        <v>#DIV/0!</v>
      </c>
      <c r="AI42" s="13" t="e">
        <f t="shared" si="12"/>
        <v>#DIV/0!</v>
      </c>
      <c r="AJ42" s="13" t="e">
        <f t="shared" si="13"/>
        <v>#DIV/0!</v>
      </c>
      <c r="AK42" s="13" t="e">
        <f t="shared" si="14"/>
        <v>#DIV/0!</v>
      </c>
    </row>
    <row r="43" spans="2:37" ht="18" x14ac:dyDescent="0.45">
      <c r="B43" s="18">
        <v>57</v>
      </c>
      <c r="C43" s="18">
        <v>54</v>
      </c>
      <c r="D43" s="18">
        <v>51</v>
      </c>
      <c r="E43" s="18">
        <v>50</v>
      </c>
      <c r="F43" s="18">
        <v>48</v>
      </c>
      <c r="G43" s="18">
        <v>46</v>
      </c>
      <c r="H43" s="18">
        <v>44</v>
      </c>
      <c r="I43" s="73">
        <v>42</v>
      </c>
      <c r="J43" s="18">
        <v>41</v>
      </c>
      <c r="K43" s="73">
        <v>39</v>
      </c>
      <c r="L43" s="18">
        <v>38</v>
      </c>
      <c r="M43" s="18">
        <v>36</v>
      </c>
      <c r="N43" s="18">
        <v>33</v>
      </c>
      <c r="O43" s="18">
        <v>30</v>
      </c>
      <c r="P43" s="18">
        <v>23</v>
      </c>
      <c r="Q43" s="18">
        <v>0.78</v>
      </c>
      <c r="W43" s="13" t="e">
        <f t="shared" si="0"/>
        <v>#DIV/0!</v>
      </c>
      <c r="X43" s="13" t="e">
        <f t="shared" si="1"/>
        <v>#DIV/0!</v>
      </c>
      <c r="Y43" s="13" t="e">
        <f t="shared" si="2"/>
        <v>#DIV/0!</v>
      </c>
      <c r="Z43" s="13" t="e">
        <f t="shared" si="3"/>
        <v>#DIV/0!</v>
      </c>
      <c r="AA43" s="13" t="e">
        <f t="shared" si="4"/>
        <v>#DIV/0!</v>
      </c>
      <c r="AB43" s="13" t="e">
        <f t="shared" si="5"/>
        <v>#DIV/0!</v>
      </c>
      <c r="AC43" s="13" t="e">
        <f t="shared" si="6"/>
        <v>#DIV/0!</v>
      </c>
      <c r="AD43" s="13" t="e">
        <f t="shared" si="7"/>
        <v>#DIV/0!</v>
      </c>
      <c r="AE43" s="13" t="e">
        <f t="shared" si="8"/>
        <v>#DIV/0!</v>
      </c>
      <c r="AF43" s="13" t="e">
        <f t="shared" si="9"/>
        <v>#DIV/0!</v>
      </c>
      <c r="AG43" s="13" t="e">
        <f t="shared" si="10"/>
        <v>#DIV/0!</v>
      </c>
      <c r="AH43" s="13" t="e">
        <f t="shared" si="11"/>
        <v>#DIV/0!</v>
      </c>
      <c r="AI43" s="13" t="e">
        <f t="shared" si="12"/>
        <v>#DIV/0!</v>
      </c>
      <c r="AJ43" s="13" t="e">
        <f t="shared" si="13"/>
        <v>#DIV/0!</v>
      </c>
      <c r="AK43" s="13" t="e">
        <f t="shared" si="14"/>
        <v>#DIV/0!</v>
      </c>
    </row>
    <row r="44" spans="2:37" ht="18" x14ac:dyDescent="0.45">
      <c r="B44" s="18">
        <v>56</v>
      </c>
      <c r="C44" s="18">
        <v>53</v>
      </c>
      <c r="D44" s="18">
        <v>50</v>
      </c>
      <c r="E44" s="18">
        <v>49</v>
      </c>
      <c r="F44" s="18">
        <v>47</v>
      </c>
      <c r="G44" s="18">
        <v>45</v>
      </c>
      <c r="H44" s="18">
        <v>43</v>
      </c>
      <c r="I44" s="73">
        <v>41</v>
      </c>
      <c r="J44" s="18">
        <v>40</v>
      </c>
      <c r="K44" s="73">
        <v>38</v>
      </c>
      <c r="L44" s="18">
        <v>37</v>
      </c>
      <c r="M44" s="18">
        <v>35</v>
      </c>
      <c r="N44" s="18">
        <v>32</v>
      </c>
      <c r="O44" s="18">
        <v>28</v>
      </c>
      <c r="P44" s="18">
        <v>22</v>
      </c>
      <c r="Q44" s="18">
        <v>0.77</v>
      </c>
      <c r="W44" s="13" t="e">
        <f t="shared" si="0"/>
        <v>#DIV/0!</v>
      </c>
      <c r="X44" s="13" t="e">
        <f t="shared" si="1"/>
        <v>#DIV/0!</v>
      </c>
      <c r="Y44" s="13" t="e">
        <f t="shared" si="2"/>
        <v>#DIV/0!</v>
      </c>
      <c r="Z44" s="13" t="e">
        <f t="shared" si="3"/>
        <v>#DIV/0!</v>
      </c>
      <c r="AA44" s="13" t="e">
        <f t="shared" si="4"/>
        <v>#DIV/0!</v>
      </c>
      <c r="AB44" s="13" t="e">
        <f t="shared" si="5"/>
        <v>#DIV/0!</v>
      </c>
      <c r="AC44" s="13" t="e">
        <f t="shared" si="6"/>
        <v>#DIV/0!</v>
      </c>
      <c r="AD44" s="13" t="e">
        <f t="shared" si="7"/>
        <v>#DIV/0!</v>
      </c>
      <c r="AE44" s="13" t="e">
        <f t="shared" si="8"/>
        <v>#DIV/0!</v>
      </c>
      <c r="AF44" s="13" t="e">
        <f t="shared" si="9"/>
        <v>#DIV/0!</v>
      </c>
      <c r="AG44" s="13" t="e">
        <f t="shared" si="10"/>
        <v>#DIV/0!</v>
      </c>
      <c r="AH44" s="13" t="e">
        <f t="shared" si="11"/>
        <v>#DIV/0!</v>
      </c>
      <c r="AI44" s="13" t="e">
        <f t="shared" si="12"/>
        <v>#DIV/0!</v>
      </c>
      <c r="AJ44" s="13" t="e">
        <f t="shared" si="13"/>
        <v>#DIV/0!</v>
      </c>
      <c r="AK44" s="13" t="e">
        <f t="shared" si="14"/>
        <v>#DIV/0!</v>
      </c>
    </row>
    <row r="45" spans="2:37" ht="18" x14ac:dyDescent="0.45">
      <c r="B45" s="18">
        <v>55</v>
      </c>
      <c r="C45" s="18">
        <v>52</v>
      </c>
      <c r="D45" s="18">
        <v>49</v>
      </c>
      <c r="E45" s="18">
        <v>47</v>
      </c>
      <c r="F45" s="18">
        <v>46</v>
      </c>
      <c r="G45" s="18">
        <v>44</v>
      </c>
      <c r="H45" s="18">
        <v>42</v>
      </c>
      <c r="I45" s="73">
        <v>40</v>
      </c>
      <c r="J45" s="18">
        <v>39</v>
      </c>
      <c r="K45" s="73">
        <v>37</v>
      </c>
      <c r="L45" s="18">
        <v>36</v>
      </c>
      <c r="M45" s="18">
        <v>33</v>
      </c>
      <c r="N45" s="18">
        <v>31</v>
      </c>
      <c r="O45" s="18">
        <v>27</v>
      </c>
      <c r="P45" s="18">
        <v>21</v>
      </c>
      <c r="Q45" s="18">
        <v>0.76</v>
      </c>
      <c r="W45" s="13" t="e">
        <f t="shared" si="0"/>
        <v>#DIV/0!</v>
      </c>
      <c r="X45" s="13" t="e">
        <f t="shared" si="1"/>
        <v>#DIV/0!</v>
      </c>
      <c r="Y45" s="13" t="e">
        <f t="shared" si="2"/>
        <v>#DIV/0!</v>
      </c>
      <c r="Z45" s="13" t="e">
        <f t="shared" si="3"/>
        <v>#DIV/0!</v>
      </c>
      <c r="AA45" s="13" t="e">
        <f t="shared" si="4"/>
        <v>#DIV/0!</v>
      </c>
      <c r="AB45" s="13" t="e">
        <f t="shared" si="5"/>
        <v>#DIV/0!</v>
      </c>
      <c r="AC45" s="13" t="e">
        <f t="shared" si="6"/>
        <v>#DIV/0!</v>
      </c>
      <c r="AD45" s="13" t="e">
        <f t="shared" si="7"/>
        <v>#DIV/0!</v>
      </c>
      <c r="AE45" s="13" t="e">
        <f t="shared" si="8"/>
        <v>#DIV/0!</v>
      </c>
      <c r="AF45" s="13" t="e">
        <f t="shared" si="9"/>
        <v>#DIV/0!</v>
      </c>
      <c r="AG45" s="13" t="e">
        <f t="shared" si="10"/>
        <v>#DIV/0!</v>
      </c>
      <c r="AH45" s="13" t="e">
        <f t="shared" si="11"/>
        <v>#DIV/0!</v>
      </c>
      <c r="AI45" s="13" t="e">
        <f t="shared" si="12"/>
        <v>#DIV/0!</v>
      </c>
      <c r="AJ45" s="13" t="e">
        <f t="shared" si="13"/>
        <v>#DIV/0!</v>
      </c>
      <c r="AK45" s="13" t="e">
        <f t="shared" si="14"/>
        <v>#DIV/0!</v>
      </c>
    </row>
    <row r="46" spans="2:37" ht="18" x14ac:dyDescent="0.45">
      <c r="B46" s="21">
        <v>54</v>
      </c>
      <c r="C46" s="21">
        <v>51</v>
      </c>
      <c r="D46" s="21">
        <v>48</v>
      </c>
      <c r="E46" s="21">
        <v>46</v>
      </c>
      <c r="F46" s="21">
        <v>45</v>
      </c>
      <c r="G46" s="21">
        <v>43</v>
      </c>
      <c r="H46" s="21">
        <v>41</v>
      </c>
      <c r="I46" s="71">
        <v>39</v>
      </c>
      <c r="J46" s="21">
        <v>37</v>
      </c>
      <c r="K46" s="71">
        <v>36</v>
      </c>
      <c r="L46" s="21">
        <v>34</v>
      </c>
      <c r="M46" s="21">
        <v>32</v>
      </c>
      <c r="N46" s="21">
        <v>30</v>
      </c>
      <c r="O46" s="21">
        <v>26</v>
      </c>
      <c r="P46" s="21">
        <v>20</v>
      </c>
      <c r="Q46" s="21">
        <v>0.75</v>
      </c>
      <c r="W46" s="13" t="e">
        <f t="shared" si="0"/>
        <v>#DIV/0!</v>
      </c>
      <c r="X46" s="13" t="e">
        <f t="shared" si="1"/>
        <v>#DIV/0!</v>
      </c>
      <c r="Y46" s="13" t="e">
        <f t="shared" si="2"/>
        <v>#DIV/0!</v>
      </c>
      <c r="Z46" s="13" t="e">
        <f t="shared" si="3"/>
        <v>#DIV/0!</v>
      </c>
      <c r="AA46" s="13" t="e">
        <f t="shared" si="4"/>
        <v>#DIV/0!</v>
      </c>
      <c r="AB46" s="13" t="e">
        <f t="shared" si="5"/>
        <v>#DIV/0!</v>
      </c>
      <c r="AC46" s="13" t="e">
        <f t="shared" si="6"/>
        <v>#DIV/0!</v>
      </c>
      <c r="AD46" s="13" t="e">
        <f t="shared" si="7"/>
        <v>#DIV/0!</v>
      </c>
      <c r="AE46" s="13" t="e">
        <f t="shared" si="8"/>
        <v>#DIV/0!</v>
      </c>
      <c r="AF46" s="13" t="e">
        <f t="shared" si="9"/>
        <v>#DIV/0!</v>
      </c>
      <c r="AG46" s="13" t="e">
        <f t="shared" si="10"/>
        <v>#DIV/0!</v>
      </c>
      <c r="AH46" s="13" t="e">
        <f t="shared" si="11"/>
        <v>#DIV/0!</v>
      </c>
      <c r="AI46" s="13" t="e">
        <f t="shared" si="12"/>
        <v>#DIV/0!</v>
      </c>
      <c r="AJ46" s="13" t="e">
        <f t="shared" si="13"/>
        <v>#DIV/0!</v>
      </c>
      <c r="AK46" s="13" t="e">
        <f t="shared" si="14"/>
        <v>#DIV/0!</v>
      </c>
    </row>
    <row r="47" spans="2:37" ht="18" x14ac:dyDescent="0.45">
      <c r="B47" s="17">
        <v>53</v>
      </c>
      <c r="C47" s="17">
        <v>50</v>
      </c>
      <c r="D47" s="17">
        <v>47</v>
      </c>
      <c r="E47" s="17">
        <v>45</v>
      </c>
      <c r="F47" s="17">
        <v>44</v>
      </c>
      <c r="G47" s="17">
        <v>42</v>
      </c>
      <c r="H47" s="17">
        <v>40</v>
      </c>
      <c r="I47" s="19">
        <v>38</v>
      </c>
      <c r="J47" s="17">
        <v>36</v>
      </c>
      <c r="K47" s="19">
        <v>35</v>
      </c>
      <c r="L47" s="17">
        <v>33</v>
      </c>
      <c r="M47" s="17">
        <v>31</v>
      </c>
      <c r="N47" s="17">
        <v>29</v>
      </c>
      <c r="O47" s="17">
        <v>25</v>
      </c>
      <c r="P47" s="74">
        <v>19</v>
      </c>
      <c r="Q47" s="17">
        <v>0.74</v>
      </c>
      <c r="W47" s="13" t="e">
        <f t="shared" ref="W47:W56" si="15">IF(AND($V$5=$B$4,$V$4&gt;=B47,$V$4&lt;B46),Q47,0)</f>
        <v>#DIV/0!</v>
      </c>
      <c r="X47" s="13" t="e">
        <f t="shared" ref="X47:X56" si="16">IF(AND($V$5=$C$4,$V$4&gt;=C47,$V$4&lt;C46),Q47,0)</f>
        <v>#DIV/0!</v>
      </c>
      <c r="Y47" s="13" t="e">
        <f t="shared" ref="Y47:Y56" si="17">IF(AND($V$5=$D$4,$V$4&gt;=D47,$V$4&lt;D46),Q47,0)</f>
        <v>#DIV/0!</v>
      </c>
      <c r="Z47" s="13" t="e">
        <f t="shared" ref="Z47:Z56" si="18">IF(AND($V$5=$E$4,$V$4&gt;=E47,$V$4&lt;E46),Q47,0)</f>
        <v>#DIV/0!</v>
      </c>
      <c r="AA47" s="13" t="e">
        <f t="shared" ref="AA47:AA56" si="19">IF(AND($V$5=$F$4,$V$4&gt;=F47,$V$4&lt;F46),Q47,0)</f>
        <v>#DIV/0!</v>
      </c>
      <c r="AB47" s="13" t="e">
        <f t="shared" ref="AB47:AB56" si="20">IF(AND($V$5=$G$4,$V$4&gt;=G47,$V$4&lt;G46),Q47,0)</f>
        <v>#DIV/0!</v>
      </c>
      <c r="AC47" s="13" t="e">
        <f t="shared" ref="AC47:AC56" si="21">IF(AND($V$5=$H$4,$V$4&gt;=H47,$V$4&lt;H46),Q47,0)</f>
        <v>#DIV/0!</v>
      </c>
      <c r="AD47" s="13" t="e">
        <f t="shared" ref="AD47:AD56" si="22">IF(AND($V$5=$I$4,$V$4&gt;=I47,$V$4&lt;I46),Q47,0)</f>
        <v>#DIV/0!</v>
      </c>
      <c r="AE47" s="13" t="e">
        <f t="shared" ref="AE47:AE56" si="23">IF(AND($V$5=$J$4,$V$4&gt;=J47,$V$4&lt;J46),Q47,0)</f>
        <v>#DIV/0!</v>
      </c>
      <c r="AF47" s="13" t="e">
        <f t="shared" ref="AF47:AF56" si="24">IF(AND($V$5=$K$4,$V$4&gt;=K47,$V$4&lt;K46),Q47,0)</f>
        <v>#DIV/0!</v>
      </c>
      <c r="AG47" s="13" t="e">
        <f t="shared" ref="AG47:AG56" si="25">IF(AND($V$5=$L$4,$V$4&gt;=L47,$V$4&lt;L46),Q47,0)</f>
        <v>#DIV/0!</v>
      </c>
      <c r="AH47" s="13" t="e">
        <f t="shared" ref="AH47:AH56" si="26">IF(AND($V$5=$M$4,$V$4&gt;=M47,$V$4&lt;M46),Q47,0)</f>
        <v>#DIV/0!</v>
      </c>
      <c r="AI47" s="13" t="e">
        <f t="shared" ref="AI47:AI56" si="27">IF(AND($V$5=$N$4,$V$4&gt;=N47,$V$4&lt;N46),Q47,0)</f>
        <v>#DIV/0!</v>
      </c>
      <c r="AJ47" s="13" t="e">
        <f t="shared" ref="AJ47:AJ56" si="28">IF(AND($V$5=$O$4,$V$4&gt;=O47,$V$4&lt;O46),Q47,0)</f>
        <v>#DIV/0!</v>
      </c>
      <c r="AK47" s="13" t="e">
        <f t="shared" ref="AK47:AK56" si="29">IF(AND($V$5=$P$4,$V$4&gt;=P47,$V$4&lt;P46),Q47,0)</f>
        <v>#DIV/0!</v>
      </c>
    </row>
    <row r="48" spans="2:37" ht="18" x14ac:dyDescent="0.45">
      <c r="B48" s="18">
        <v>52</v>
      </c>
      <c r="C48" s="18">
        <v>49</v>
      </c>
      <c r="D48" s="18">
        <v>46</v>
      </c>
      <c r="E48" s="18">
        <v>44</v>
      </c>
      <c r="F48" s="18">
        <v>43</v>
      </c>
      <c r="G48" s="18">
        <v>41</v>
      </c>
      <c r="H48" s="18">
        <v>39</v>
      </c>
      <c r="I48" s="73">
        <v>37</v>
      </c>
      <c r="J48" s="18">
        <v>35</v>
      </c>
      <c r="K48" s="73">
        <v>34</v>
      </c>
      <c r="L48" s="18">
        <v>32</v>
      </c>
      <c r="M48" s="18">
        <v>30</v>
      </c>
      <c r="N48" s="18">
        <v>28</v>
      </c>
      <c r="O48" s="18">
        <v>24</v>
      </c>
      <c r="P48" s="75">
        <v>18</v>
      </c>
      <c r="Q48" s="18">
        <v>0.73</v>
      </c>
      <c r="W48" s="13" t="e">
        <f t="shared" si="15"/>
        <v>#DIV/0!</v>
      </c>
      <c r="X48" s="13" t="e">
        <f t="shared" si="16"/>
        <v>#DIV/0!</v>
      </c>
      <c r="Y48" s="13" t="e">
        <f t="shared" si="17"/>
        <v>#DIV/0!</v>
      </c>
      <c r="Z48" s="13" t="e">
        <f t="shared" si="18"/>
        <v>#DIV/0!</v>
      </c>
      <c r="AA48" s="13" t="e">
        <f t="shared" si="19"/>
        <v>#DIV/0!</v>
      </c>
      <c r="AB48" s="13" t="e">
        <f t="shared" si="20"/>
        <v>#DIV/0!</v>
      </c>
      <c r="AC48" s="13" t="e">
        <f t="shared" si="21"/>
        <v>#DIV/0!</v>
      </c>
      <c r="AD48" s="13" t="e">
        <f t="shared" si="22"/>
        <v>#DIV/0!</v>
      </c>
      <c r="AE48" s="13" t="e">
        <f t="shared" si="23"/>
        <v>#DIV/0!</v>
      </c>
      <c r="AF48" s="13" t="e">
        <f t="shared" si="24"/>
        <v>#DIV/0!</v>
      </c>
      <c r="AG48" s="13" t="e">
        <f t="shared" si="25"/>
        <v>#DIV/0!</v>
      </c>
      <c r="AH48" s="13" t="e">
        <f t="shared" si="26"/>
        <v>#DIV/0!</v>
      </c>
      <c r="AI48" s="13" t="e">
        <f t="shared" si="27"/>
        <v>#DIV/0!</v>
      </c>
      <c r="AJ48" s="13" t="e">
        <f t="shared" si="28"/>
        <v>#DIV/0!</v>
      </c>
      <c r="AK48" s="13" t="e">
        <f t="shared" si="29"/>
        <v>#DIV/0!</v>
      </c>
    </row>
    <row r="49" spans="2:37" ht="18" x14ac:dyDescent="0.45">
      <c r="B49" s="18">
        <v>51</v>
      </c>
      <c r="C49" s="18">
        <v>48</v>
      </c>
      <c r="D49" s="18">
        <v>45</v>
      </c>
      <c r="E49" s="18">
        <v>43</v>
      </c>
      <c r="F49" s="18">
        <v>42</v>
      </c>
      <c r="G49" s="18">
        <v>40</v>
      </c>
      <c r="H49" s="18">
        <v>38</v>
      </c>
      <c r="I49" s="73">
        <v>36</v>
      </c>
      <c r="J49" s="18">
        <v>34</v>
      </c>
      <c r="K49" s="73">
        <v>33</v>
      </c>
      <c r="L49" s="18">
        <v>31</v>
      </c>
      <c r="M49" s="18">
        <v>29</v>
      </c>
      <c r="N49" s="18">
        <v>27</v>
      </c>
      <c r="O49" s="18">
        <v>23</v>
      </c>
      <c r="P49" s="75">
        <v>17</v>
      </c>
      <c r="Q49" s="18">
        <v>0.72</v>
      </c>
      <c r="W49" s="13" t="e">
        <f t="shared" si="15"/>
        <v>#DIV/0!</v>
      </c>
      <c r="X49" s="13" t="e">
        <f t="shared" si="16"/>
        <v>#DIV/0!</v>
      </c>
      <c r="Y49" s="13" t="e">
        <f t="shared" si="17"/>
        <v>#DIV/0!</v>
      </c>
      <c r="Z49" s="13" t="e">
        <f t="shared" si="18"/>
        <v>#DIV/0!</v>
      </c>
      <c r="AA49" s="13" t="e">
        <f t="shared" si="19"/>
        <v>#DIV/0!</v>
      </c>
      <c r="AB49" s="13" t="e">
        <f t="shared" si="20"/>
        <v>#DIV/0!</v>
      </c>
      <c r="AC49" s="13" t="e">
        <f t="shared" si="21"/>
        <v>#DIV/0!</v>
      </c>
      <c r="AD49" s="13" t="e">
        <f t="shared" si="22"/>
        <v>#DIV/0!</v>
      </c>
      <c r="AE49" s="13" t="e">
        <f t="shared" si="23"/>
        <v>#DIV/0!</v>
      </c>
      <c r="AF49" s="13" t="e">
        <f t="shared" si="24"/>
        <v>#DIV/0!</v>
      </c>
      <c r="AG49" s="13" t="e">
        <f t="shared" si="25"/>
        <v>#DIV/0!</v>
      </c>
      <c r="AH49" s="13" t="e">
        <f t="shared" si="26"/>
        <v>#DIV/0!</v>
      </c>
      <c r="AI49" s="13" t="e">
        <f t="shared" si="27"/>
        <v>#DIV/0!</v>
      </c>
      <c r="AJ49" s="13" t="e">
        <f t="shared" si="28"/>
        <v>#DIV/0!</v>
      </c>
      <c r="AK49" s="13" t="e">
        <f t="shared" si="29"/>
        <v>#DIV/0!</v>
      </c>
    </row>
    <row r="50" spans="2:37" ht="18" x14ac:dyDescent="0.45">
      <c r="B50" s="18">
        <v>50</v>
      </c>
      <c r="C50" s="18">
        <v>47</v>
      </c>
      <c r="D50" s="18">
        <v>44</v>
      </c>
      <c r="E50" s="18">
        <v>42</v>
      </c>
      <c r="F50" s="18">
        <v>41</v>
      </c>
      <c r="G50" s="18">
        <v>39</v>
      </c>
      <c r="H50" s="18">
        <v>37</v>
      </c>
      <c r="I50" s="73">
        <v>35</v>
      </c>
      <c r="J50" s="18">
        <v>33</v>
      </c>
      <c r="K50" s="73">
        <v>32</v>
      </c>
      <c r="L50" s="18">
        <v>30</v>
      </c>
      <c r="M50" s="18">
        <v>28</v>
      </c>
      <c r="N50" s="18">
        <v>26</v>
      </c>
      <c r="O50" s="18">
        <v>22</v>
      </c>
      <c r="P50" s="75">
        <v>16</v>
      </c>
      <c r="Q50" s="18">
        <v>0.71</v>
      </c>
      <c r="W50" s="13" t="e">
        <f t="shared" si="15"/>
        <v>#DIV/0!</v>
      </c>
      <c r="X50" s="13" t="e">
        <f t="shared" si="16"/>
        <v>#DIV/0!</v>
      </c>
      <c r="Y50" s="13" t="e">
        <f t="shared" si="17"/>
        <v>#DIV/0!</v>
      </c>
      <c r="Z50" s="13" t="e">
        <f t="shared" si="18"/>
        <v>#DIV/0!</v>
      </c>
      <c r="AA50" s="13" t="e">
        <f t="shared" si="19"/>
        <v>#DIV/0!</v>
      </c>
      <c r="AB50" s="13" t="e">
        <f t="shared" si="20"/>
        <v>#DIV/0!</v>
      </c>
      <c r="AC50" s="13" t="e">
        <f t="shared" si="21"/>
        <v>#DIV/0!</v>
      </c>
      <c r="AD50" s="13" t="e">
        <f t="shared" si="22"/>
        <v>#DIV/0!</v>
      </c>
      <c r="AE50" s="13" t="e">
        <f t="shared" si="23"/>
        <v>#DIV/0!</v>
      </c>
      <c r="AF50" s="13" t="e">
        <f t="shared" si="24"/>
        <v>#DIV/0!</v>
      </c>
      <c r="AG50" s="13" t="e">
        <f t="shared" si="25"/>
        <v>#DIV/0!</v>
      </c>
      <c r="AH50" s="13" t="e">
        <f t="shared" si="26"/>
        <v>#DIV/0!</v>
      </c>
      <c r="AI50" s="13" t="e">
        <f t="shared" si="27"/>
        <v>#DIV/0!</v>
      </c>
      <c r="AJ50" s="13" t="e">
        <f t="shared" si="28"/>
        <v>#DIV/0!</v>
      </c>
      <c r="AK50" s="13" t="e">
        <f t="shared" si="29"/>
        <v>#DIV/0!</v>
      </c>
    </row>
    <row r="51" spans="2:37" ht="18" x14ac:dyDescent="0.45">
      <c r="B51" s="21">
        <v>49</v>
      </c>
      <c r="C51" s="21">
        <v>46</v>
      </c>
      <c r="D51" s="21">
        <v>43</v>
      </c>
      <c r="E51" s="21">
        <v>41</v>
      </c>
      <c r="F51" s="21">
        <v>40</v>
      </c>
      <c r="G51" s="21">
        <v>38</v>
      </c>
      <c r="H51" s="21">
        <v>36</v>
      </c>
      <c r="I51" s="71">
        <v>34</v>
      </c>
      <c r="J51" s="21">
        <v>32</v>
      </c>
      <c r="K51" s="71">
        <v>31</v>
      </c>
      <c r="L51" s="21">
        <v>29</v>
      </c>
      <c r="M51" s="21">
        <v>27</v>
      </c>
      <c r="N51" s="21">
        <v>25</v>
      </c>
      <c r="O51" s="21">
        <v>21</v>
      </c>
      <c r="P51" s="70">
        <v>15</v>
      </c>
      <c r="Q51" s="21">
        <v>0.7</v>
      </c>
      <c r="W51" s="13" t="e">
        <f t="shared" si="15"/>
        <v>#DIV/0!</v>
      </c>
      <c r="X51" s="13" t="e">
        <f t="shared" si="16"/>
        <v>#DIV/0!</v>
      </c>
      <c r="Y51" s="13" t="e">
        <f t="shared" si="17"/>
        <v>#DIV/0!</v>
      </c>
      <c r="Z51" s="13" t="e">
        <f t="shared" si="18"/>
        <v>#DIV/0!</v>
      </c>
      <c r="AA51" s="13" t="e">
        <f t="shared" si="19"/>
        <v>#DIV/0!</v>
      </c>
      <c r="AB51" s="13" t="e">
        <f t="shared" si="20"/>
        <v>#DIV/0!</v>
      </c>
      <c r="AC51" s="13" t="e">
        <f t="shared" si="21"/>
        <v>#DIV/0!</v>
      </c>
      <c r="AD51" s="13" t="e">
        <f t="shared" si="22"/>
        <v>#DIV/0!</v>
      </c>
      <c r="AE51" s="13" t="e">
        <f t="shared" si="23"/>
        <v>#DIV/0!</v>
      </c>
      <c r="AF51" s="13" t="e">
        <f t="shared" si="24"/>
        <v>#DIV/0!</v>
      </c>
      <c r="AG51" s="13" t="e">
        <f t="shared" si="25"/>
        <v>#DIV/0!</v>
      </c>
      <c r="AH51" s="13" t="e">
        <f t="shared" si="26"/>
        <v>#DIV/0!</v>
      </c>
      <c r="AI51" s="13" t="e">
        <f t="shared" si="27"/>
        <v>#DIV/0!</v>
      </c>
      <c r="AJ51" s="13" t="e">
        <f t="shared" si="28"/>
        <v>#DIV/0!</v>
      </c>
      <c r="AK51" s="13" t="e">
        <f t="shared" si="29"/>
        <v>#DIV/0!</v>
      </c>
    </row>
    <row r="52" spans="2:37" ht="18" x14ac:dyDescent="0.45">
      <c r="B52" s="17">
        <v>48</v>
      </c>
      <c r="C52" s="17">
        <v>45</v>
      </c>
      <c r="D52" s="17">
        <v>42</v>
      </c>
      <c r="E52" s="17">
        <v>40</v>
      </c>
      <c r="F52" s="17">
        <v>39</v>
      </c>
      <c r="G52" s="17">
        <v>37</v>
      </c>
      <c r="H52" s="17">
        <v>35</v>
      </c>
      <c r="I52" s="19">
        <v>33</v>
      </c>
      <c r="J52" s="17">
        <v>31</v>
      </c>
      <c r="K52" s="19">
        <v>30</v>
      </c>
      <c r="L52" s="17">
        <v>28</v>
      </c>
      <c r="M52" s="17">
        <v>26</v>
      </c>
      <c r="N52" s="17">
        <v>24</v>
      </c>
      <c r="O52" s="17">
        <v>20</v>
      </c>
      <c r="P52" s="74">
        <v>14</v>
      </c>
      <c r="Q52" s="17">
        <v>0.69</v>
      </c>
      <c r="W52" s="13" t="e">
        <f t="shared" si="15"/>
        <v>#DIV/0!</v>
      </c>
      <c r="X52" s="13" t="e">
        <f t="shared" si="16"/>
        <v>#DIV/0!</v>
      </c>
      <c r="Y52" s="13" t="e">
        <f t="shared" si="17"/>
        <v>#DIV/0!</v>
      </c>
      <c r="Z52" s="13" t="e">
        <f t="shared" si="18"/>
        <v>#DIV/0!</v>
      </c>
      <c r="AA52" s="13" t="e">
        <f t="shared" si="19"/>
        <v>#DIV/0!</v>
      </c>
      <c r="AB52" s="13" t="e">
        <f t="shared" si="20"/>
        <v>#DIV/0!</v>
      </c>
      <c r="AC52" s="13" t="e">
        <f t="shared" si="21"/>
        <v>#DIV/0!</v>
      </c>
      <c r="AD52" s="13" t="e">
        <f t="shared" si="22"/>
        <v>#DIV/0!</v>
      </c>
      <c r="AE52" s="13" t="e">
        <f t="shared" si="23"/>
        <v>#DIV/0!</v>
      </c>
      <c r="AF52" s="13" t="e">
        <f t="shared" si="24"/>
        <v>#DIV/0!</v>
      </c>
      <c r="AG52" s="13" t="e">
        <f t="shared" si="25"/>
        <v>#DIV/0!</v>
      </c>
      <c r="AH52" s="13" t="e">
        <f t="shared" si="26"/>
        <v>#DIV/0!</v>
      </c>
      <c r="AI52" s="13" t="e">
        <f t="shared" si="27"/>
        <v>#DIV/0!</v>
      </c>
      <c r="AJ52" s="13" t="e">
        <f t="shared" si="28"/>
        <v>#DIV/0!</v>
      </c>
      <c r="AK52" s="13" t="e">
        <f t="shared" si="29"/>
        <v>#DIV/0!</v>
      </c>
    </row>
    <row r="53" spans="2:37" ht="18" x14ac:dyDescent="0.45">
      <c r="B53" s="18">
        <v>47</v>
      </c>
      <c r="C53" s="18">
        <v>44</v>
      </c>
      <c r="D53" s="18">
        <v>41</v>
      </c>
      <c r="E53" s="18">
        <v>39</v>
      </c>
      <c r="F53" s="18">
        <v>38</v>
      </c>
      <c r="G53" s="18">
        <v>36</v>
      </c>
      <c r="H53" s="18">
        <v>34</v>
      </c>
      <c r="I53" s="73">
        <v>32</v>
      </c>
      <c r="J53" s="18">
        <v>30</v>
      </c>
      <c r="K53" s="73">
        <v>29</v>
      </c>
      <c r="L53" s="18">
        <v>27</v>
      </c>
      <c r="M53" s="18">
        <v>25</v>
      </c>
      <c r="N53" s="18">
        <v>23</v>
      </c>
      <c r="O53" s="18">
        <v>19</v>
      </c>
      <c r="P53" s="75">
        <v>13</v>
      </c>
      <c r="Q53" s="18">
        <v>0.68</v>
      </c>
      <c r="W53" s="13" t="e">
        <f t="shared" si="15"/>
        <v>#DIV/0!</v>
      </c>
      <c r="X53" s="13" t="e">
        <f t="shared" si="16"/>
        <v>#DIV/0!</v>
      </c>
      <c r="Y53" s="13" t="e">
        <f t="shared" si="17"/>
        <v>#DIV/0!</v>
      </c>
      <c r="Z53" s="13" t="e">
        <f t="shared" si="18"/>
        <v>#DIV/0!</v>
      </c>
      <c r="AA53" s="13" t="e">
        <f t="shared" si="19"/>
        <v>#DIV/0!</v>
      </c>
      <c r="AB53" s="13" t="e">
        <f t="shared" si="20"/>
        <v>#DIV/0!</v>
      </c>
      <c r="AC53" s="13" t="e">
        <f t="shared" si="21"/>
        <v>#DIV/0!</v>
      </c>
      <c r="AD53" s="13" t="e">
        <f t="shared" si="22"/>
        <v>#DIV/0!</v>
      </c>
      <c r="AE53" s="13" t="e">
        <f t="shared" si="23"/>
        <v>#DIV/0!</v>
      </c>
      <c r="AF53" s="13" t="e">
        <f t="shared" si="24"/>
        <v>#DIV/0!</v>
      </c>
      <c r="AG53" s="13" t="e">
        <f t="shared" si="25"/>
        <v>#DIV/0!</v>
      </c>
      <c r="AH53" s="13" t="e">
        <f t="shared" si="26"/>
        <v>#DIV/0!</v>
      </c>
      <c r="AI53" s="13" t="e">
        <f t="shared" si="27"/>
        <v>#DIV/0!</v>
      </c>
      <c r="AJ53" s="13" t="e">
        <f t="shared" si="28"/>
        <v>#DIV/0!</v>
      </c>
      <c r="AK53" s="13" t="e">
        <f t="shared" si="29"/>
        <v>#DIV/0!</v>
      </c>
    </row>
    <row r="54" spans="2:37" ht="18" x14ac:dyDescent="0.45">
      <c r="B54" s="18">
        <v>46</v>
      </c>
      <c r="C54" s="18">
        <v>43</v>
      </c>
      <c r="D54" s="18">
        <v>40</v>
      </c>
      <c r="E54" s="18">
        <v>38</v>
      </c>
      <c r="F54" s="18">
        <v>37</v>
      </c>
      <c r="G54" s="18">
        <v>35</v>
      </c>
      <c r="H54" s="18">
        <v>33</v>
      </c>
      <c r="I54" s="73">
        <v>31</v>
      </c>
      <c r="J54" s="18">
        <v>29</v>
      </c>
      <c r="K54" s="73">
        <v>28</v>
      </c>
      <c r="L54" s="18">
        <v>26</v>
      </c>
      <c r="M54" s="18">
        <v>24</v>
      </c>
      <c r="N54" s="18">
        <v>22</v>
      </c>
      <c r="O54" s="18">
        <v>18</v>
      </c>
      <c r="P54" s="75">
        <v>12</v>
      </c>
      <c r="Q54" s="18">
        <v>0.67</v>
      </c>
      <c r="W54" s="13" t="e">
        <f t="shared" si="15"/>
        <v>#DIV/0!</v>
      </c>
      <c r="X54" s="13" t="e">
        <f t="shared" si="16"/>
        <v>#DIV/0!</v>
      </c>
      <c r="Y54" s="13" t="e">
        <f t="shared" si="17"/>
        <v>#DIV/0!</v>
      </c>
      <c r="Z54" s="13" t="e">
        <f t="shared" si="18"/>
        <v>#DIV/0!</v>
      </c>
      <c r="AA54" s="13" t="e">
        <f t="shared" si="19"/>
        <v>#DIV/0!</v>
      </c>
      <c r="AB54" s="13" t="e">
        <f t="shared" si="20"/>
        <v>#DIV/0!</v>
      </c>
      <c r="AC54" s="13" t="e">
        <f t="shared" si="21"/>
        <v>#DIV/0!</v>
      </c>
      <c r="AD54" s="13" t="e">
        <f t="shared" si="22"/>
        <v>#DIV/0!</v>
      </c>
      <c r="AE54" s="13" t="e">
        <f t="shared" si="23"/>
        <v>#DIV/0!</v>
      </c>
      <c r="AF54" s="13" t="e">
        <f t="shared" si="24"/>
        <v>#DIV/0!</v>
      </c>
      <c r="AG54" s="13" t="e">
        <f t="shared" si="25"/>
        <v>#DIV/0!</v>
      </c>
      <c r="AH54" s="13" t="e">
        <f t="shared" si="26"/>
        <v>#DIV/0!</v>
      </c>
      <c r="AI54" s="13" t="e">
        <f t="shared" si="27"/>
        <v>#DIV/0!</v>
      </c>
      <c r="AJ54" s="13" t="e">
        <f t="shared" si="28"/>
        <v>#DIV/0!</v>
      </c>
      <c r="AK54" s="13" t="e">
        <f t="shared" si="29"/>
        <v>#DIV/0!</v>
      </c>
    </row>
    <row r="55" spans="2:37" ht="18" x14ac:dyDescent="0.45">
      <c r="B55" s="18">
        <v>45</v>
      </c>
      <c r="C55" s="18">
        <v>42</v>
      </c>
      <c r="D55" s="18">
        <v>39</v>
      </c>
      <c r="E55" s="18">
        <v>37</v>
      </c>
      <c r="F55" s="18">
        <v>36</v>
      </c>
      <c r="G55" s="18">
        <v>34</v>
      </c>
      <c r="H55" s="18">
        <v>32</v>
      </c>
      <c r="I55" s="73">
        <v>30</v>
      </c>
      <c r="J55" s="18">
        <v>28</v>
      </c>
      <c r="K55" s="73">
        <v>27</v>
      </c>
      <c r="L55" s="18">
        <v>25</v>
      </c>
      <c r="M55" s="18">
        <v>23</v>
      </c>
      <c r="N55" s="18">
        <v>21</v>
      </c>
      <c r="O55" s="18">
        <v>17</v>
      </c>
      <c r="P55" s="75">
        <v>11</v>
      </c>
      <c r="Q55" s="18">
        <v>0.66</v>
      </c>
      <c r="W55" s="13" t="e">
        <f t="shared" si="15"/>
        <v>#DIV/0!</v>
      </c>
      <c r="X55" s="13" t="e">
        <f t="shared" si="16"/>
        <v>#DIV/0!</v>
      </c>
      <c r="Y55" s="13" t="e">
        <f t="shared" si="17"/>
        <v>#DIV/0!</v>
      </c>
      <c r="Z55" s="13" t="e">
        <f t="shared" si="18"/>
        <v>#DIV/0!</v>
      </c>
      <c r="AA55" s="13" t="e">
        <f t="shared" si="19"/>
        <v>#DIV/0!</v>
      </c>
      <c r="AB55" s="13" t="e">
        <f t="shared" si="20"/>
        <v>#DIV/0!</v>
      </c>
      <c r="AC55" s="13" t="e">
        <f t="shared" si="21"/>
        <v>#DIV/0!</v>
      </c>
      <c r="AD55" s="13" t="e">
        <f t="shared" si="22"/>
        <v>#DIV/0!</v>
      </c>
      <c r="AE55" s="13" t="e">
        <f t="shared" si="23"/>
        <v>#DIV/0!</v>
      </c>
      <c r="AF55" s="13" t="e">
        <f t="shared" si="24"/>
        <v>#DIV/0!</v>
      </c>
      <c r="AG55" s="13" t="e">
        <f t="shared" si="25"/>
        <v>#DIV/0!</v>
      </c>
      <c r="AH55" s="13" t="e">
        <f t="shared" si="26"/>
        <v>#DIV/0!</v>
      </c>
      <c r="AI55" s="13" t="e">
        <f t="shared" si="27"/>
        <v>#DIV/0!</v>
      </c>
      <c r="AJ55" s="13" t="e">
        <f t="shared" si="28"/>
        <v>#DIV/0!</v>
      </c>
      <c r="AK55" s="13" t="e">
        <f t="shared" si="29"/>
        <v>#DIV/0!</v>
      </c>
    </row>
    <row r="56" spans="2:37" ht="18" x14ac:dyDescent="0.45">
      <c r="B56" s="21">
        <v>44</v>
      </c>
      <c r="C56" s="21">
        <v>41</v>
      </c>
      <c r="D56" s="21">
        <v>38</v>
      </c>
      <c r="E56" s="21">
        <v>36</v>
      </c>
      <c r="F56" s="21">
        <v>35</v>
      </c>
      <c r="G56" s="21">
        <v>33</v>
      </c>
      <c r="H56" s="21">
        <v>31</v>
      </c>
      <c r="I56" s="71">
        <v>29</v>
      </c>
      <c r="J56" s="21">
        <v>27</v>
      </c>
      <c r="K56" s="71">
        <v>26</v>
      </c>
      <c r="L56" s="21">
        <v>24</v>
      </c>
      <c r="M56" s="21">
        <v>22</v>
      </c>
      <c r="N56" s="21">
        <v>20</v>
      </c>
      <c r="O56" s="21">
        <v>16</v>
      </c>
      <c r="P56" s="70">
        <v>10</v>
      </c>
      <c r="Q56" s="21">
        <v>0.65</v>
      </c>
      <c r="W56" s="13" t="e">
        <f t="shared" si="15"/>
        <v>#DIV/0!</v>
      </c>
      <c r="X56" s="13" t="e">
        <f t="shared" si="16"/>
        <v>#DIV/0!</v>
      </c>
      <c r="Y56" s="13" t="e">
        <f t="shared" si="17"/>
        <v>#DIV/0!</v>
      </c>
      <c r="Z56" s="13" t="e">
        <f t="shared" si="18"/>
        <v>#DIV/0!</v>
      </c>
      <c r="AA56" s="13" t="e">
        <f t="shared" si="19"/>
        <v>#DIV/0!</v>
      </c>
      <c r="AB56" s="13" t="e">
        <f t="shared" si="20"/>
        <v>#DIV/0!</v>
      </c>
      <c r="AC56" s="13" t="e">
        <f t="shared" si="21"/>
        <v>#DIV/0!</v>
      </c>
      <c r="AD56" s="13" t="e">
        <f t="shared" si="22"/>
        <v>#DIV/0!</v>
      </c>
      <c r="AE56" s="13" t="e">
        <f t="shared" si="23"/>
        <v>#DIV/0!</v>
      </c>
      <c r="AF56" s="13" t="e">
        <f t="shared" si="24"/>
        <v>#DIV/0!</v>
      </c>
      <c r="AG56" s="13" t="e">
        <f t="shared" si="25"/>
        <v>#DIV/0!</v>
      </c>
      <c r="AH56" s="13" t="e">
        <f t="shared" si="26"/>
        <v>#DIV/0!</v>
      </c>
      <c r="AI56" s="13" t="e">
        <f t="shared" si="27"/>
        <v>#DIV/0!</v>
      </c>
      <c r="AJ56" s="13" t="e">
        <f t="shared" si="28"/>
        <v>#DIV/0!</v>
      </c>
      <c r="AK56" s="13" t="e">
        <f t="shared" si="29"/>
        <v>#DIV/0!</v>
      </c>
    </row>
    <row r="57" spans="2:37" ht="18" x14ac:dyDescent="0.45">
      <c r="B57" s="140" t="s">
        <v>139</v>
      </c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2"/>
      <c r="Q57" s="21" t="s">
        <v>16</v>
      </c>
      <c r="W57" s="13" t="e">
        <f>IF(AND($V$5=B4,$V$4&lt;B56),0,0)</f>
        <v>#DIV/0!</v>
      </c>
      <c r="X57" s="13" t="e">
        <f t="shared" ref="X57:AJ57" si="30">IF(AND($V$5=C4,$V$4&lt;C56),0,0)</f>
        <v>#DIV/0!</v>
      </c>
      <c r="Y57" s="13" t="e">
        <f t="shared" si="30"/>
        <v>#DIV/0!</v>
      </c>
      <c r="Z57" s="13" t="e">
        <f t="shared" si="30"/>
        <v>#DIV/0!</v>
      </c>
      <c r="AA57" s="13" t="e">
        <f t="shared" si="30"/>
        <v>#DIV/0!</v>
      </c>
      <c r="AB57" s="13" t="e">
        <f t="shared" si="30"/>
        <v>#DIV/0!</v>
      </c>
      <c r="AC57" s="13" t="e">
        <f t="shared" si="30"/>
        <v>#DIV/0!</v>
      </c>
      <c r="AD57" s="13" t="e">
        <f t="shared" si="30"/>
        <v>#DIV/0!</v>
      </c>
      <c r="AE57" s="13" t="e">
        <f t="shared" si="30"/>
        <v>#DIV/0!</v>
      </c>
      <c r="AF57" s="13" t="e">
        <f t="shared" si="30"/>
        <v>#DIV/0!</v>
      </c>
      <c r="AG57" s="13" t="e">
        <f t="shared" si="30"/>
        <v>#DIV/0!</v>
      </c>
      <c r="AH57" s="13" t="e">
        <f t="shared" si="30"/>
        <v>#DIV/0!</v>
      </c>
      <c r="AI57" s="13" t="e">
        <f t="shared" si="30"/>
        <v>#DIV/0!</v>
      </c>
      <c r="AJ57" s="13" t="e">
        <f t="shared" si="30"/>
        <v>#DIV/0!</v>
      </c>
      <c r="AK57" s="13" t="e">
        <f>IF(AND($V$5=P4,$V$4&lt;P56),0,0)</f>
        <v>#DIV/0!</v>
      </c>
    </row>
  </sheetData>
  <sheetProtection algorithmName="SHA-512" hashValue="9mNbrpY1SxLP7elbVzCIbX/2e3P3TbT5VLI1ZRnNTQjfQmnpdW0TNL0XWhJJ/0AEYqWgj0Tc2alFqeK0B4UMrw==" saltValue="F8q5qdVHuMdkQ/+hhbmwDQ==" spinCount="100000" sheet="1" objects="1" scenarios="1"/>
  <mergeCells count="32">
    <mergeCell ref="B57:P57"/>
    <mergeCell ref="M4:M5"/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B4:B5"/>
    <mergeCell ref="C4:C5"/>
    <mergeCell ref="D4:D5"/>
    <mergeCell ref="E4:E5"/>
    <mergeCell ref="F4:F5"/>
    <mergeCell ref="N1:N2"/>
    <mergeCell ref="O1:O2"/>
    <mergeCell ref="P1:P2"/>
    <mergeCell ref="B3:P3"/>
    <mergeCell ref="J1:J2"/>
    <mergeCell ref="K1:K2"/>
    <mergeCell ref="L1:L2"/>
    <mergeCell ref="M1:M2"/>
    <mergeCell ref="B1:B2"/>
    <mergeCell ref="C1:C2"/>
    <mergeCell ref="H1:H2"/>
    <mergeCell ref="I1:I2"/>
    <mergeCell ref="D1:D2"/>
    <mergeCell ref="E1:E2"/>
    <mergeCell ref="F1:F2"/>
    <mergeCell ref="G1:G2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L57"/>
  <sheetViews>
    <sheetView rightToLeft="1" zoomScaleNormal="100" workbookViewId="0">
      <selection activeCell="T10" sqref="T10"/>
    </sheetView>
  </sheetViews>
  <sheetFormatPr defaultColWidth="9.125" defaultRowHeight="14.25" x14ac:dyDescent="0.2"/>
  <cols>
    <col min="1" max="1" width="9.125" style="13"/>
    <col min="2" max="2" width="6" style="13" bestFit="1" customWidth="1"/>
    <col min="3" max="9" width="6.875" style="13" bestFit="1" customWidth="1"/>
    <col min="10" max="10" width="6" style="13" customWidth="1"/>
    <col min="11" max="11" width="5.25" style="13" customWidth="1"/>
    <col min="12" max="13" width="6" style="13" customWidth="1"/>
    <col min="14" max="14" width="5.625" style="13" customWidth="1"/>
    <col min="15" max="16" width="5.875" style="13" customWidth="1"/>
    <col min="17" max="17" width="10.5" style="13" bestFit="1" customWidth="1"/>
    <col min="18" max="18" width="5" style="13" customWidth="1"/>
    <col min="19" max="19" width="3.875" style="13" customWidth="1"/>
    <col min="20" max="20" width="3" style="13" customWidth="1"/>
    <col min="21" max="21" width="3.375" style="13" customWidth="1"/>
    <col min="22" max="22" width="5.75" style="13" customWidth="1"/>
    <col min="23" max="38" width="9.125" style="13"/>
    <col min="39" max="16384" width="9.125" style="1"/>
  </cols>
  <sheetData>
    <row r="1" spans="2:37" x14ac:dyDescent="0.2">
      <c r="B1" s="139" t="s">
        <v>14</v>
      </c>
      <c r="C1" s="139" t="s">
        <v>13</v>
      </c>
      <c r="D1" s="139" t="s">
        <v>12</v>
      </c>
      <c r="E1" s="139" t="s">
        <v>11</v>
      </c>
      <c r="F1" s="139" t="s">
        <v>10</v>
      </c>
      <c r="G1" s="139" t="s">
        <v>9</v>
      </c>
      <c r="H1" s="139" t="s">
        <v>15</v>
      </c>
      <c r="I1" s="139" t="s">
        <v>8</v>
      </c>
      <c r="J1" s="139" t="s">
        <v>6</v>
      </c>
      <c r="K1" s="139" t="s">
        <v>5</v>
      </c>
      <c r="L1" s="139" t="s">
        <v>4</v>
      </c>
      <c r="M1" s="139" t="s">
        <v>3</v>
      </c>
      <c r="N1" s="139" t="s">
        <v>2</v>
      </c>
      <c r="O1" s="139" t="s">
        <v>1</v>
      </c>
      <c r="P1" s="139" t="s">
        <v>0</v>
      </c>
    </row>
    <row r="2" spans="2:37" x14ac:dyDescent="0.2"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</row>
    <row r="3" spans="2:37" ht="15" customHeight="1" x14ac:dyDescent="0.2">
      <c r="B3" s="84" t="s">
        <v>20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6"/>
      <c r="Q3" s="72" t="s">
        <v>21</v>
      </c>
    </row>
    <row r="4" spans="2:37" x14ac:dyDescent="0.2">
      <c r="B4" s="139">
        <v>67</v>
      </c>
      <c r="C4" s="139">
        <v>43</v>
      </c>
      <c r="D4" s="139">
        <v>30</v>
      </c>
      <c r="E4" s="139">
        <v>23</v>
      </c>
      <c r="F4" s="139">
        <v>18</v>
      </c>
      <c r="G4" s="139">
        <v>15</v>
      </c>
      <c r="H4" s="139">
        <v>12</v>
      </c>
      <c r="I4" s="139">
        <v>10</v>
      </c>
      <c r="J4" s="139">
        <v>9</v>
      </c>
      <c r="K4" s="139">
        <v>8</v>
      </c>
      <c r="L4" s="139">
        <v>7</v>
      </c>
      <c r="M4" s="139">
        <v>6</v>
      </c>
      <c r="N4" s="139">
        <v>5</v>
      </c>
      <c r="O4" s="139">
        <v>4</v>
      </c>
      <c r="P4" s="139">
        <v>3</v>
      </c>
      <c r="Q4" s="72" t="s">
        <v>19</v>
      </c>
      <c r="R4" s="14">
        <v>-100</v>
      </c>
      <c r="T4" s="13" t="s">
        <v>31</v>
      </c>
      <c r="V4" s="13" t="e">
        <f>پردازش!O27</f>
        <v>#DIV/0!</v>
      </c>
      <c r="X4" s="13" t="e">
        <f>IF(W5&gt;0,W5,"Reject")</f>
        <v>#DIV/0!</v>
      </c>
    </row>
    <row r="5" spans="2:37" ht="15" x14ac:dyDescent="0.25"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5" t="s">
        <v>33</v>
      </c>
      <c r="U5" s="16" t="s">
        <v>30</v>
      </c>
      <c r="V5" s="13">
        <f>IF(پردازش!O22=11,10,IF(AND(پردازش!O22&lt;=14,پردازش!O22&gt;=12),12,IF(AND(پردازش!O22&lt;=17,پردازش!O22&gt;=15),15,IF(AND(پردازش!O22&lt;=22,پردازش!O22&gt;=18),18,IF(AND(پردازش!O22&lt;=29,پردازش!O22&gt;=23),23,IF(AND(پردازش!O22&lt;=42,پردازش!O22&gt;=30),30,IF(AND(پردازش!O22&lt;=66,پردازش!O22&gt;=43),43,IF(پردازش!O22&gt;=67,67,پردازش!O22))))))))</f>
        <v>0</v>
      </c>
      <c r="W5" s="13" t="e">
        <f>SUM(W6:AK57)</f>
        <v>#DIV/0!</v>
      </c>
    </row>
    <row r="6" spans="2:37" ht="18" x14ac:dyDescent="0.45">
      <c r="B6" s="17">
        <v>100</v>
      </c>
      <c r="C6" s="17">
        <v>100</v>
      </c>
      <c r="D6" s="17">
        <v>100</v>
      </c>
      <c r="E6" s="17">
        <v>100</v>
      </c>
      <c r="F6" s="17">
        <v>100</v>
      </c>
      <c r="G6" s="17">
        <v>100</v>
      </c>
      <c r="H6" s="17">
        <v>100</v>
      </c>
      <c r="I6" s="17">
        <v>100</v>
      </c>
      <c r="J6" s="17">
        <v>100</v>
      </c>
      <c r="K6" s="17">
        <v>100</v>
      </c>
      <c r="L6" s="17"/>
      <c r="M6" s="17"/>
      <c r="N6" s="17"/>
      <c r="O6" s="17"/>
      <c r="P6" s="17"/>
      <c r="Q6" s="17">
        <v>1.05</v>
      </c>
      <c r="W6" s="13" t="e">
        <f>IF(AND($V$5=$B$4,$V$4&gt;=B6),Q6,0)</f>
        <v>#DIV/0!</v>
      </c>
      <c r="X6" s="13" t="e">
        <f>IF(AND($V$5=$C$4,$V$4&gt;=C6),Q6,0)</f>
        <v>#DIV/0!</v>
      </c>
      <c r="Y6" s="13" t="e">
        <f>IF(AND($V$5=$D$4,$V$4&gt;=D6),Q6,0)</f>
        <v>#DIV/0!</v>
      </c>
      <c r="Z6" s="13" t="e">
        <f>IF(AND($V$5=$E$4,$V$4&gt;=E6),Q6,0)</f>
        <v>#DIV/0!</v>
      </c>
      <c r="AA6" s="13" t="e">
        <f>IF(AND($V$5=$F$4,$V$4&gt;=F6),Q6,0)</f>
        <v>#DIV/0!</v>
      </c>
      <c r="AB6" s="13" t="e">
        <f>IF(AND($V$5=$G$4,$V$4&gt;=G6),Q6,0)</f>
        <v>#DIV/0!</v>
      </c>
      <c r="AC6" s="13" t="e">
        <f>IF(AND($V$5=$H$4,$V$4&gt;=H6),Q6,0)</f>
        <v>#DIV/0!</v>
      </c>
      <c r="AD6" s="13" t="e">
        <f>IF(AND($V$5=$I$4,$V$4&gt;=I6),Q6,0)</f>
        <v>#DIV/0!</v>
      </c>
      <c r="AE6" s="13" t="e">
        <f>IF(AND($V$5=$J$4,$V$4&gt;=J6),Q6,0)</f>
        <v>#DIV/0!</v>
      </c>
      <c r="AF6" s="13" t="e">
        <f>IF(AND($V$5=$K$4,$V$4&gt;=K6),Q6,0)</f>
        <v>#DIV/0!</v>
      </c>
      <c r="AG6" s="13" t="s">
        <v>7</v>
      </c>
      <c r="AH6" s="13" t="s">
        <v>7</v>
      </c>
      <c r="AI6" s="13" t="s">
        <v>7</v>
      </c>
      <c r="AJ6" s="13" t="s">
        <v>7</v>
      </c>
      <c r="AK6" s="13" t="s">
        <v>7</v>
      </c>
    </row>
    <row r="7" spans="2:37" ht="18" x14ac:dyDescent="0.45">
      <c r="B7" s="18">
        <v>97</v>
      </c>
      <c r="C7" s="18">
        <v>97</v>
      </c>
      <c r="D7" s="18">
        <v>97</v>
      </c>
      <c r="E7" s="18">
        <v>97</v>
      </c>
      <c r="F7" s="18">
        <v>96</v>
      </c>
      <c r="G7" s="18">
        <v>96</v>
      </c>
      <c r="H7" s="18">
        <v>96</v>
      </c>
      <c r="I7" s="18">
        <v>95</v>
      </c>
      <c r="J7" s="18">
        <v>97</v>
      </c>
      <c r="K7" s="18">
        <v>99</v>
      </c>
      <c r="L7" s="18">
        <v>100</v>
      </c>
      <c r="M7" s="18"/>
      <c r="N7" s="18"/>
      <c r="O7" s="18"/>
      <c r="P7" s="18"/>
      <c r="Q7" s="18">
        <v>1.04</v>
      </c>
      <c r="W7" s="13" t="e">
        <f t="shared" ref="W7:W46" si="0">IF(AND($V$5=$B$4,$V$4&gt;=B7,$V$4&lt;B6),Q7,0)</f>
        <v>#DIV/0!</v>
      </c>
      <c r="X7" s="13" t="e">
        <f t="shared" ref="X7:X46" si="1">IF(AND($V$5=$C$4,$V$4&gt;=C7,$V$4&lt;C6),Q7,0)</f>
        <v>#DIV/0!</v>
      </c>
      <c r="Y7" s="13" t="e">
        <f t="shared" ref="Y7:Y46" si="2">IF(AND($V$5=$D$4,$V$4&gt;=D7,$V$4&lt;D6),Q7,0)</f>
        <v>#DIV/0!</v>
      </c>
      <c r="Z7" s="13" t="e">
        <f t="shared" ref="Z7:Z46" si="3">IF(AND($V$5=$E$4,$V$4&gt;=E7,$V$4&lt;E6),Q7,0)</f>
        <v>#DIV/0!</v>
      </c>
      <c r="AA7" s="13" t="e">
        <f t="shared" ref="AA7:AA46" si="4">IF(AND($V$5=$F$4,$V$4&gt;=F7,$V$4&lt;F6),Q7,0)</f>
        <v>#DIV/0!</v>
      </c>
      <c r="AB7" s="13" t="e">
        <f t="shared" ref="AB7:AB46" si="5">IF(AND($V$5=$G$4,$V$4&gt;=G7,$V$4&lt;G6),Q7,0)</f>
        <v>#DIV/0!</v>
      </c>
      <c r="AC7" s="13" t="e">
        <f t="shared" ref="AC7:AC46" si="6">IF(AND($V$5=$H$4,$V$4&gt;=H7,$V$4&lt;H6),Q7,0)</f>
        <v>#DIV/0!</v>
      </c>
      <c r="AD7" s="13" t="e">
        <f t="shared" ref="AD7:AD46" si="7">IF(AND($V$5=$I$4,$V$4&gt;=I7,$V$4&lt;I6),Q7,0)</f>
        <v>#DIV/0!</v>
      </c>
      <c r="AE7" s="13" t="e">
        <f t="shared" ref="AE7:AE46" si="8">IF(AND($V$5=$J$4,$V$4&gt;=J7,$V$4&lt;J6),Q7,0)</f>
        <v>#DIV/0!</v>
      </c>
      <c r="AF7" s="13" t="e">
        <f t="shared" ref="AF7:AF46" si="9">IF(AND($V$5=$K$4,$V$4&gt;=K7,$V$4&lt;K6),Q7,0)</f>
        <v>#DIV/0!</v>
      </c>
      <c r="AG7" s="13" t="e">
        <f>IF(AND($V$5=$L$4,$V$4&gt;=L7),Q7,0)</f>
        <v>#DIV/0!</v>
      </c>
      <c r="AH7" s="13" t="s">
        <v>7</v>
      </c>
      <c r="AI7" s="13" t="s">
        <v>7</v>
      </c>
      <c r="AJ7" s="13" t="s">
        <v>7</v>
      </c>
      <c r="AK7" s="13" t="s">
        <v>7</v>
      </c>
    </row>
    <row r="8" spans="2:37" ht="18" x14ac:dyDescent="0.45">
      <c r="B8" s="18">
        <v>96</v>
      </c>
      <c r="C8" s="18">
        <v>96</v>
      </c>
      <c r="D8" s="18">
        <v>95</v>
      </c>
      <c r="E8" s="18">
        <v>95</v>
      </c>
      <c r="F8" s="18">
        <v>94</v>
      </c>
      <c r="G8" s="18">
        <v>93</v>
      </c>
      <c r="H8" s="18">
        <v>93</v>
      </c>
      <c r="I8" s="18">
        <v>92</v>
      </c>
      <c r="J8" s="18">
        <v>94</v>
      </c>
      <c r="K8" s="18">
        <v>96</v>
      </c>
      <c r="L8" s="18">
        <v>98</v>
      </c>
      <c r="M8" s="18">
        <v>100</v>
      </c>
      <c r="N8" s="18"/>
      <c r="O8" s="18"/>
      <c r="P8" s="18"/>
      <c r="Q8" s="18">
        <v>1.03</v>
      </c>
      <c r="W8" s="13" t="e">
        <f t="shared" si="0"/>
        <v>#DIV/0!</v>
      </c>
      <c r="X8" s="13" t="e">
        <f t="shared" si="1"/>
        <v>#DIV/0!</v>
      </c>
      <c r="Y8" s="13" t="e">
        <f t="shared" si="2"/>
        <v>#DIV/0!</v>
      </c>
      <c r="Z8" s="13" t="e">
        <f t="shared" si="3"/>
        <v>#DIV/0!</v>
      </c>
      <c r="AA8" s="13" t="e">
        <f t="shared" si="4"/>
        <v>#DIV/0!</v>
      </c>
      <c r="AB8" s="13" t="e">
        <f t="shared" si="5"/>
        <v>#DIV/0!</v>
      </c>
      <c r="AC8" s="13" t="e">
        <f t="shared" si="6"/>
        <v>#DIV/0!</v>
      </c>
      <c r="AD8" s="13" t="e">
        <f t="shared" si="7"/>
        <v>#DIV/0!</v>
      </c>
      <c r="AE8" s="13" t="e">
        <f t="shared" si="8"/>
        <v>#DIV/0!</v>
      </c>
      <c r="AF8" s="13" t="e">
        <f t="shared" si="9"/>
        <v>#DIV/0!</v>
      </c>
      <c r="AG8" s="13" t="e">
        <f t="shared" ref="AG8:AG46" si="10">IF(AND($V$5=$L$4,$V$4&gt;=L8,$V$4&lt;L7),Q8,0)</f>
        <v>#DIV/0!</v>
      </c>
      <c r="AH8" s="13" t="e">
        <f>IF(AND($V$5=$M$4,$V$4&gt;=M8),Q8,0)</f>
        <v>#DIV/0!</v>
      </c>
      <c r="AI8" s="13" t="s">
        <v>7</v>
      </c>
      <c r="AJ8" s="13" t="s">
        <v>7</v>
      </c>
      <c r="AK8" s="13" t="s">
        <v>7</v>
      </c>
    </row>
    <row r="9" spans="2:37" ht="18" x14ac:dyDescent="0.45">
      <c r="B9" s="18">
        <v>94</v>
      </c>
      <c r="C9" s="18">
        <v>94</v>
      </c>
      <c r="D9" s="18">
        <v>93</v>
      </c>
      <c r="E9" s="18">
        <v>93</v>
      </c>
      <c r="F9" s="18">
        <v>92</v>
      </c>
      <c r="G9" s="18">
        <v>91</v>
      </c>
      <c r="H9" s="18">
        <v>90</v>
      </c>
      <c r="I9" s="18">
        <v>89</v>
      </c>
      <c r="J9" s="18">
        <v>91</v>
      </c>
      <c r="K9" s="18">
        <v>94</v>
      </c>
      <c r="L9" s="18">
        <v>97</v>
      </c>
      <c r="M9" s="18">
        <v>99</v>
      </c>
      <c r="N9" s="18"/>
      <c r="O9" s="18"/>
      <c r="P9" s="18"/>
      <c r="Q9" s="18">
        <v>1.02</v>
      </c>
      <c r="W9" s="13" t="e">
        <f t="shared" si="0"/>
        <v>#DIV/0!</v>
      </c>
      <c r="X9" s="13" t="e">
        <f t="shared" si="1"/>
        <v>#DIV/0!</v>
      </c>
      <c r="Y9" s="13" t="e">
        <f t="shared" si="2"/>
        <v>#DIV/0!</v>
      </c>
      <c r="Z9" s="13" t="e">
        <f t="shared" si="3"/>
        <v>#DIV/0!</v>
      </c>
      <c r="AA9" s="13" t="e">
        <f t="shared" si="4"/>
        <v>#DIV/0!</v>
      </c>
      <c r="AB9" s="13" t="e">
        <f t="shared" si="5"/>
        <v>#DIV/0!</v>
      </c>
      <c r="AC9" s="13" t="e">
        <f t="shared" si="6"/>
        <v>#DIV/0!</v>
      </c>
      <c r="AD9" s="13" t="e">
        <f t="shared" si="7"/>
        <v>#DIV/0!</v>
      </c>
      <c r="AE9" s="13" t="e">
        <f t="shared" si="8"/>
        <v>#DIV/0!</v>
      </c>
      <c r="AF9" s="13" t="e">
        <f t="shared" si="9"/>
        <v>#DIV/0!</v>
      </c>
      <c r="AG9" s="13" t="e">
        <f t="shared" si="10"/>
        <v>#DIV/0!</v>
      </c>
      <c r="AH9" s="13" t="e">
        <f t="shared" ref="AH9:AH46" si="11">IF(AND($V$5=$M$4,$V$4&gt;=M9,$V$4&lt;M8),Q9,0)</f>
        <v>#DIV/0!</v>
      </c>
      <c r="AI9" s="13" t="s">
        <v>7</v>
      </c>
      <c r="AJ9" s="13" t="s">
        <v>7</v>
      </c>
      <c r="AK9" s="13" t="s">
        <v>7</v>
      </c>
    </row>
    <row r="10" spans="2:37" ht="18" x14ac:dyDescent="0.45">
      <c r="B10" s="18">
        <v>93</v>
      </c>
      <c r="C10" s="18">
        <v>92</v>
      </c>
      <c r="D10" s="18">
        <v>92</v>
      </c>
      <c r="E10" s="18">
        <v>91</v>
      </c>
      <c r="F10" s="18">
        <v>90</v>
      </c>
      <c r="G10" s="18">
        <v>89</v>
      </c>
      <c r="H10" s="18">
        <v>88</v>
      </c>
      <c r="I10" s="18">
        <v>87</v>
      </c>
      <c r="J10" s="18">
        <v>89</v>
      </c>
      <c r="K10" s="18">
        <v>92</v>
      </c>
      <c r="L10" s="18">
        <v>95</v>
      </c>
      <c r="M10" s="18">
        <v>98</v>
      </c>
      <c r="N10" s="18">
        <v>100</v>
      </c>
      <c r="O10" s="18">
        <v>100</v>
      </c>
      <c r="P10" s="18">
        <v>100</v>
      </c>
      <c r="Q10" s="18">
        <v>1.01</v>
      </c>
      <c r="W10" s="13" t="e">
        <f t="shared" si="0"/>
        <v>#DIV/0!</v>
      </c>
      <c r="X10" s="13" t="e">
        <f t="shared" si="1"/>
        <v>#DIV/0!</v>
      </c>
      <c r="Y10" s="13" t="e">
        <f t="shared" si="2"/>
        <v>#DIV/0!</v>
      </c>
      <c r="Z10" s="13" t="e">
        <f t="shared" si="3"/>
        <v>#DIV/0!</v>
      </c>
      <c r="AA10" s="13" t="e">
        <f t="shared" si="4"/>
        <v>#DIV/0!</v>
      </c>
      <c r="AB10" s="13" t="e">
        <f t="shared" si="5"/>
        <v>#DIV/0!</v>
      </c>
      <c r="AC10" s="13" t="e">
        <f t="shared" si="6"/>
        <v>#DIV/0!</v>
      </c>
      <c r="AD10" s="13" t="e">
        <f t="shared" si="7"/>
        <v>#DIV/0!</v>
      </c>
      <c r="AE10" s="13" t="e">
        <f t="shared" si="8"/>
        <v>#DIV/0!</v>
      </c>
      <c r="AF10" s="13" t="e">
        <f t="shared" si="9"/>
        <v>#DIV/0!</v>
      </c>
      <c r="AG10" s="13" t="e">
        <f t="shared" si="10"/>
        <v>#DIV/0!</v>
      </c>
      <c r="AH10" s="13" t="e">
        <f t="shared" si="11"/>
        <v>#DIV/0!</v>
      </c>
      <c r="AI10" s="13" t="e">
        <f>IF(AND($V$5=$N$4,$V$4&gt;=N10),Q10,0)</f>
        <v>#DIV/0!</v>
      </c>
      <c r="AJ10" s="13" t="e">
        <f>IF(AND($V$5=$O$4,$V$4&gt;=O10),Q10,0)</f>
        <v>#DIV/0!</v>
      </c>
      <c r="AK10" s="13" t="e">
        <f>IF(AND($V$5=$P$4,$V$4&gt;=P10),Q10,0)</f>
        <v>#DIV/0!</v>
      </c>
    </row>
    <row r="11" spans="2:37" ht="18" x14ac:dyDescent="0.45">
      <c r="B11" s="17">
        <v>92</v>
      </c>
      <c r="C11" s="17">
        <v>91</v>
      </c>
      <c r="D11" s="17">
        <v>90</v>
      </c>
      <c r="E11" s="17">
        <v>89</v>
      </c>
      <c r="F11" s="17">
        <v>88</v>
      </c>
      <c r="G11" s="17">
        <v>87</v>
      </c>
      <c r="H11" s="17">
        <v>86</v>
      </c>
      <c r="I11" s="19">
        <v>85</v>
      </c>
      <c r="J11" s="17">
        <v>84</v>
      </c>
      <c r="K11" s="19">
        <v>83</v>
      </c>
      <c r="L11" s="17">
        <v>82</v>
      </c>
      <c r="M11" s="17">
        <v>80</v>
      </c>
      <c r="N11" s="17">
        <v>78</v>
      </c>
      <c r="O11" s="17">
        <v>75</v>
      </c>
      <c r="P11" s="17">
        <v>69</v>
      </c>
      <c r="Q11" s="17">
        <v>1</v>
      </c>
      <c r="W11" s="13" t="e">
        <f t="shared" si="0"/>
        <v>#DIV/0!</v>
      </c>
      <c r="X11" s="13" t="e">
        <f t="shared" si="1"/>
        <v>#DIV/0!</v>
      </c>
      <c r="Y11" s="13" t="e">
        <f t="shared" si="2"/>
        <v>#DIV/0!</v>
      </c>
      <c r="Z11" s="13" t="e">
        <f t="shared" si="3"/>
        <v>#DIV/0!</v>
      </c>
      <c r="AA11" s="13" t="e">
        <f t="shared" si="4"/>
        <v>#DIV/0!</v>
      </c>
      <c r="AB11" s="13" t="e">
        <f t="shared" si="5"/>
        <v>#DIV/0!</v>
      </c>
      <c r="AC11" s="13" t="e">
        <f t="shared" si="6"/>
        <v>#DIV/0!</v>
      </c>
      <c r="AD11" s="13" t="e">
        <f t="shared" si="7"/>
        <v>#DIV/0!</v>
      </c>
      <c r="AE11" s="13" t="e">
        <f t="shared" si="8"/>
        <v>#DIV/0!</v>
      </c>
      <c r="AF11" s="13" t="e">
        <f t="shared" si="9"/>
        <v>#DIV/0!</v>
      </c>
      <c r="AG11" s="13" t="e">
        <f t="shared" si="10"/>
        <v>#DIV/0!</v>
      </c>
      <c r="AH11" s="13" t="e">
        <f t="shared" si="11"/>
        <v>#DIV/0!</v>
      </c>
      <c r="AI11" s="13" t="e">
        <f t="shared" ref="AI11:AI46" si="12">IF(AND($V$5=$N$4,$V$4&gt;=N11,$V$4&lt;N10),Q11,0)</f>
        <v>#DIV/0!</v>
      </c>
      <c r="AJ11" s="13" t="e">
        <f t="shared" ref="AJ11:AJ46" si="13">IF(AND($V$5=$O$4,$V$4&gt;=O11,$V$4&lt;O10),Q11,0)</f>
        <v>#DIV/0!</v>
      </c>
      <c r="AK11" s="13" t="e">
        <f t="shared" ref="AK11:AK46" si="14">IF(AND($V$5=$P$4,$V$4&gt;=P11,$V$4&lt;P10),Q11,0)</f>
        <v>#DIV/0!</v>
      </c>
    </row>
    <row r="12" spans="2:37" ht="18" x14ac:dyDescent="0.45">
      <c r="B12" s="18">
        <v>91</v>
      </c>
      <c r="C12" s="18">
        <v>90</v>
      </c>
      <c r="D12" s="18">
        <v>89</v>
      </c>
      <c r="E12" s="18">
        <v>87</v>
      </c>
      <c r="F12" s="18">
        <v>86</v>
      </c>
      <c r="G12" s="18">
        <v>85</v>
      </c>
      <c r="H12" s="18">
        <v>84</v>
      </c>
      <c r="I12" s="73">
        <v>83</v>
      </c>
      <c r="J12" s="18">
        <v>82</v>
      </c>
      <c r="K12" s="73">
        <v>81</v>
      </c>
      <c r="L12" s="18">
        <v>80</v>
      </c>
      <c r="M12" s="18">
        <v>78</v>
      </c>
      <c r="N12" s="18">
        <v>76</v>
      </c>
      <c r="O12" s="18">
        <v>72</v>
      </c>
      <c r="P12" s="18">
        <v>66</v>
      </c>
      <c r="Q12" s="18">
        <v>1</v>
      </c>
      <c r="W12" s="13" t="e">
        <f t="shared" si="0"/>
        <v>#DIV/0!</v>
      </c>
      <c r="X12" s="13" t="e">
        <f t="shared" si="1"/>
        <v>#DIV/0!</v>
      </c>
      <c r="Y12" s="13" t="e">
        <f t="shared" si="2"/>
        <v>#DIV/0!</v>
      </c>
      <c r="Z12" s="13" t="e">
        <f t="shared" si="3"/>
        <v>#DIV/0!</v>
      </c>
      <c r="AA12" s="13" t="e">
        <f t="shared" si="4"/>
        <v>#DIV/0!</v>
      </c>
      <c r="AB12" s="13" t="e">
        <f t="shared" si="5"/>
        <v>#DIV/0!</v>
      </c>
      <c r="AC12" s="13" t="e">
        <f t="shared" si="6"/>
        <v>#DIV/0!</v>
      </c>
      <c r="AD12" s="13" t="e">
        <f t="shared" si="7"/>
        <v>#DIV/0!</v>
      </c>
      <c r="AE12" s="13" t="e">
        <f t="shared" si="8"/>
        <v>#DIV/0!</v>
      </c>
      <c r="AF12" s="13" t="e">
        <f t="shared" si="9"/>
        <v>#DIV/0!</v>
      </c>
      <c r="AG12" s="13" t="e">
        <f t="shared" si="10"/>
        <v>#DIV/0!</v>
      </c>
      <c r="AH12" s="13" t="e">
        <f t="shared" si="11"/>
        <v>#DIV/0!</v>
      </c>
      <c r="AI12" s="13" t="e">
        <f t="shared" si="12"/>
        <v>#DIV/0!</v>
      </c>
      <c r="AJ12" s="13" t="e">
        <f t="shared" si="13"/>
        <v>#DIV/0!</v>
      </c>
      <c r="AK12" s="13" t="e">
        <f t="shared" si="14"/>
        <v>#DIV/0!</v>
      </c>
    </row>
    <row r="13" spans="2:37" ht="18" x14ac:dyDescent="0.45">
      <c r="B13" s="18">
        <v>90</v>
      </c>
      <c r="C13" s="18">
        <v>88</v>
      </c>
      <c r="D13" s="18">
        <v>87</v>
      </c>
      <c r="E13" s="18">
        <v>86</v>
      </c>
      <c r="F13" s="18">
        <v>85</v>
      </c>
      <c r="G13" s="18">
        <v>84</v>
      </c>
      <c r="H13" s="18">
        <v>82</v>
      </c>
      <c r="I13" s="73">
        <v>81</v>
      </c>
      <c r="J13" s="18">
        <v>80</v>
      </c>
      <c r="K13" s="73">
        <v>79</v>
      </c>
      <c r="L13" s="18">
        <v>78</v>
      </c>
      <c r="M13" s="18">
        <v>76</v>
      </c>
      <c r="N13" s="18">
        <v>74</v>
      </c>
      <c r="O13" s="18">
        <v>70</v>
      </c>
      <c r="P13" s="18">
        <v>64</v>
      </c>
      <c r="Q13" s="18">
        <v>1</v>
      </c>
      <c r="W13" s="13" t="e">
        <f t="shared" si="0"/>
        <v>#DIV/0!</v>
      </c>
      <c r="X13" s="13" t="e">
        <f t="shared" si="1"/>
        <v>#DIV/0!</v>
      </c>
      <c r="Y13" s="13" t="e">
        <f t="shared" si="2"/>
        <v>#DIV/0!</v>
      </c>
      <c r="Z13" s="13" t="e">
        <f t="shared" si="3"/>
        <v>#DIV/0!</v>
      </c>
      <c r="AA13" s="13" t="e">
        <f t="shared" si="4"/>
        <v>#DIV/0!</v>
      </c>
      <c r="AB13" s="13" t="e">
        <f t="shared" si="5"/>
        <v>#DIV/0!</v>
      </c>
      <c r="AC13" s="13" t="e">
        <f t="shared" si="6"/>
        <v>#DIV/0!</v>
      </c>
      <c r="AD13" s="13" t="e">
        <f t="shared" si="7"/>
        <v>#DIV/0!</v>
      </c>
      <c r="AE13" s="13" t="e">
        <f t="shared" si="8"/>
        <v>#DIV/0!</v>
      </c>
      <c r="AF13" s="13" t="e">
        <f t="shared" si="9"/>
        <v>#DIV/0!</v>
      </c>
      <c r="AG13" s="13" t="e">
        <f t="shared" si="10"/>
        <v>#DIV/0!</v>
      </c>
      <c r="AH13" s="13" t="e">
        <f t="shared" si="11"/>
        <v>#DIV/0!</v>
      </c>
      <c r="AI13" s="13" t="e">
        <f t="shared" si="12"/>
        <v>#DIV/0!</v>
      </c>
      <c r="AJ13" s="13" t="e">
        <f t="shared" si="13"/>
        <v>#DIV/0!</v>
      </c>
      <c r="AK13" s="13" t="e">
        <f t="shared" si="14"/>
        <v>#DIV/0!</v>
      </c>
    </row>
    <row r="14" spans="2:37" ht="18" x14ac:dyDescent="0.45">
      <c r="B14" s="18">
        <v>88</v>
      </c>
      <c r="C14" s="18">
        <v>87</v>
      </c>
      <c r="D14" s="18">
        <v>86</v>
      </c>
      <c r="E14" s="18">
        <v>84</v>
      </c>
      <c r="F14" s="18">
        <v>83</v>
      </c>
      <c r="G14" s="18">
        <v>82</v>
      </c>
      <c r="H14" s="18">
        <v>81</v>
      </c>
      <c r="I14" s="73">
        <v>79</v>
      </c>
      <c r="J14" s="18">
        <v>78</v>
      </c>
      <c r="K14" s="73">
        <v>77</v>
      </c>
      <c r="L14" s="18">
        <v>76</v>
      </c>
      <c r="M14" s="18">
        <v>74</v>
      </c>
      <c r="N14" s="18">
        <v>72</v>
      </c>
      <c r="O14" s="18">
        <v>68</v>
      </c>
      <c r="P14" s="18">
        <v>63</v>
      </c>
      <c r="Q14" s="18">
        <v>1</v>
      </c>
      <c r="W14" s="13" t="e">
        <f t="shared" si="0"/>
        <v>#DIV/0!</v>
      </c>
      <c r="X14" s="13" t="e">
        <f t="shared" si="1"/>
        <v>#DIV/0!</v>
      </c>
      <c r="Y14" s="13" t="e">
        <f t="shared" si="2"/>
        <v>#DIV/0!</v>
      </c>
      <c r="Z14" s="13" t="e">
        <f t="shared" si="3"/>
        <v>#DIV/0!</v>
      </c>
      <c r="AA14" s="13" t="e">
        <f t="shared" si="4"/>
        <v>#DIV/0!</v>
      </c>
      <c r="AB14" s="13" t="e">
        <f t="shared" si="5"/>
        <v>#DIV/0!</v>
      </c>
      <c r="AC14" s="13" t="e">
        <f t="shared" si="6"/>
        <v>#DIV/0!</v>
      </c>
      <c r="AD14" s="13" t="e">
        <f t="shared" si="7"/>
        <v>#DIV/0!</v>
      </c>
      <c r="AE14" s="13" t="e">
        <f t="shared" si="8"/>
        <v>#DIV/0!</v>
      </c>
      <c r="AF14" s="13" t="e">
        <f t="shared" si="9"/>
        <v>#DIV/0!</v>
      </c>
      <c r="AG14" s="13" t="e">
        <f t="shared" si="10"/>
        <v>#DIV/0!</v>
      </c>
      <c r="AH14" s="13" t="e">
        <f t="shared" si="11"/>
        <v>#DIV/0!</v>
      </c>
      <c r="AI14" s="13" t="e">
        <f t="shared" si="12"/>
        <v>#DIV/0!</v>
      </c>
      <c r="AJ14" s="13" t="e">
        <f t="shared" si="13"/>
        <v>#DIV/0!</v>
      </c>
      <c r="AK14" s="13" t="e">
        <f t="shared" si="14"/>
        <v>#DIV/0!</v>
      </c>
    </row>
    <row r="15" spans="2:37" ht="18" x14ac:dyDescent="0.45">
      <c r="B15" s="21">
        <v>87</v>
      </c>
      <c r="C15" s="21">
        <v>86</v>
      </c>
      <c r="D15" s="21">
        <v>84</v>
      </c>
      <c r="E15" s="21">
        <v>83</v>
      </c>
      <c r="F15" s="21">
        <v>82</v>
      </c>
      <c r="G15" s="21">
        <v>81</v>
      </c>
      <c r="H15" s="21">
        <v>79</v>
      </c>
      <c r="I15" s="71">
        <v>78</v>
      </c>
      <c r="J15" s="21">
        <v>76</v>
      </c>
      <c r="K15" s="71">
        <v>75</v>
      </c>
      <c r="L15" s="21">
        <v>74</v>
      </c>
      <c r="M15" s="21">
        <v>72</v>
      </c>
      <c r="N15" s="21">
        <v>70</v>
      </c>
      <c r="O15" s="21">
        <v>67</v>
      </c>
      <c r="P15" s="21">
        <v>61</v>
      </c>
      <c r="Q15" s="21">
        <v>1</v>
      </c>
      <c r="W15" s="13" t="e">
        <f t="shared" si="0"/>
        <v>#DIV/0!</v>
      </c>
      <c r="X15" s="13" t="e">
        <f t="shared" si="1"/>
        <v>#DIV/0!</v>
      </c>
      <c r="Y15" s="13" t="e">
        <f t="shared" si="2"/>
        <v>#DIV/0!</v>
      </c>
      <c r="Z15" s="13" t="e">
        <f t="shared" si="3"/>
        <v>#DIV/0!</v>
      </c>
      <c r="AA15" s="13" t="e">
        <f t="shared" si="4"/>
        <v>#DIV/0!</v>
      </c>
      <c r="AB15" s="13" t="e">
        <f t="shared" si="5"/>
        <v>#DIV/0!</v>
      </c>
      <c r="AC15" s="13" t="e">
        <f t="shared" si="6"/>
        <v>#DIV/0!</v>
      </c>
      <c r="AD15" s="13" t="e">
        <f t="shared" si="7"/>
        <v>#DIV/0!</v>
      </c>
      <c r="AE15" s="13" t="e">
        <f t="shared" si="8"/>
        <v>#DIV/0!</v>
      </c>
      <c r="AF15" s="13" t="e">
        <f t="shared" si="9"/>
        <v>#DIV/0!</v>
      </c>
      <c r="AG15" s="13" t="e">
        <f t="shared" si="10"/>
        <v>#DIV/0!</v>
      </c>
      <c r="AH15" s="13" t="e">
        <f t="shared" si="11"/>
        <v>#DIV/0!</v>
      </c>
      <c r="AI15" s="13" t="e">
        <f t="shared" si="12"/>
        <v>#DIV/0!</v>
      </c>
      <c r="AJ15" s="13" t="e">
        <f t="shared" si="13"/>
        <v>#DIV/0!</v>
      </c>
      <c r="AK15" s="13" t="e">
        <f t="shared" si="14"/>
        <v>#DIV/0!</v>
      </c>
    </row>
    <row r="16" spans="2:37" ht="18" x14ac:dyDescent="0.45">
      <c r="B16" s="17">
        <v>86</v>
      </c>
      <c r="C16" s="17">
        <v>84</v>
      </c>
      <c r="D16" s="17">
        <v>83</v>
      </c>
      <c r="E16" s="17">
        <v>82</v>
      </c>
      <c r="F16" s="17">
        <v>80</v>
      </c>
      <c r="G16" s="17">
        <v>79</v>
      </c>
      <c r="H16" s="17">
        <v>78</v>
      </c>
      <c r="I16" s="19">
        <v>76</v>
      </c>
      <c r="J16" s="17">
        <v>75</v>
      </c>
      <c r="K16" s="19">
        <v>74</v>
      </c>
      <c r="L16" s="17">
        <v>72</v>
      </c>
      <c r="M16" s="17">
        <v>71</v>
      </c>
      <c r="N16" s="17">
        <v>68</v>
      </c>
      <c r="O16" s="17">
        <v>65</v>
      </c>
      <c r="P16" s="17">
        <v>59</v>
      </c>
      <c r="Q16" s="17">
        <v>1</v>
      </c>
      <c r="W16" s="13" t="e">
        <f t="shared" si="0"/>
        <v>#DIV/0!</v>
      </c>
      <c r="X16" s="13" t="e">
        <f t="shared" si="1"/>
        <v>#DIV/0!</v>
      </c>
      <c r="Y16" s="13" t="e">
        <f t="shared" si="2"/>
        <v>#DIV/0!</v>
      </c>
      <c r="Z16" s="13" t="e">
        <f t="shared" si="3"/>
        <v>#DIV/0!</v>
      </c>
      <c r="AA16" s="13" t="e">
        <f t="shared" si="4"/>
        <v>#DIV/0!</v>
      </c>
      <c r="AB16" s="13" t="e">
        <f t="shared" si="5"/>
        <v>#DIV/0!</v>
      </c>
      <c r="AC16" s="13" t="e">
        <f t="shared" si="6"/>
        <v>#DIV/0!</v>
      </c>
      <c r="AD16" s="13" t="e">
        <f t="shared" si="7"/>
        <v>#DIV/0!</v>
      </c>
      <c r="AE16" s="13" t="e">
        <f t="shared" si="8"/>
        <v>#DIV/0!</v>
      </c>
      <c r="AF16" s="13" t="e">
        <f t="shared" si="9"/>
        <v>#DIV/0!</v>
      </c>
      <c r="AG16" s="13" t="e">
        <f t="shared" si="10"/>
        <v>#DIV/0!</v>
      </c>
      <c r="AH16" s="13" t="e">
        <f t="shared" si="11"/>
        <v>#DIV/0!</v>
      </c>
      <c r="AI16" s="13" t="e">
        <f t="shared" si="12"/>
        <v>#DIV/0!</v>
      </c>
      <c r="AJ16" s="13" t="e">
        <f t="shared" si="13"/>
        <v>#DIV/0!</v>
      </c>
      <c r="AK16" s="13" t="e">
        <f t="shared" si="14"/>
        <v>#DIV/0!</v>
      </c>
    </row>
    <row r="17" spans="2:37" ht="18" x14ac:dyDescent="0.45">
      <c r="B17" s="18">
        <v>85</v>
      </c>
      <c r="C17" s="18">
        <v>83</v>
      </c>
      <c r="D17" s="18">
        <v>82</v>
      </c>
      <c r="E17" s="18">
        <v>80</v>
      </c>
      <c r="F17" s="18">
        <v>79</v>
      </c>
      <c r="G17" s="18">
        <v>78</v>
      </c>
      <c r="H17" s="18">
        <v>76</v>
      </c>
      <c r="I17" s="73">
        <v>75</v>
      </c>
      <c r="J17" s="18">
        <v>73</v>
      </c>
      <c r="K17" s="73">
        <v>72</v>
      </c>
      <c r="L17" s="18">
        <v>71</v>
      </c>
      <c r="M17" s="18">
        <v>69</v>
      </c>
      <c r="N17" s="18">
        <v>67</v>
      </c>
      <c r="O17" s="18">
        <v>63</v>
      </c>
      <c r="P17" s="18">
        <v>58</v>
      </c>
      <c r="Q17" s="18">
        <v>1</v>
      </c>
      <c r="W17" s="13" t="e">
        <f t="shared" si="0"/>
        <v>#DIV/0!</v>
      </c>
      <c r="X17" s="13" t="e">
        <f t="shared" si="1"/>
        <v>#DIV/0!</v>
      </c>
      <c r="Y17" s="13" t="e">
        <f t="shared" si="2"/>
        <v>#DIV/0!</v>
      </c>
      <c r="Z17" s="13" t="e">
        <f t="shared" si="3"/>
        <v>#DIV/0!</v>
      </c>
      <c r="AA17" s="13" t="e">
        <f t="shared" si="4"/>
        <v>#DIV/0!</v>
      </c>
      <c r="AB17" s="13" t="e">
        <f t="shared" si="5"/>
        <v>#DIV/0!</v>
      </c>
      <c r="AC17" s="13" t="e">
        <f t="shared" si="6"/>
        <v>#DIV/0!</v>
      </c>
      <c r="AD17" s="13" t="e">
        <f t="shared" si="7"/>
        <v>#DIV/0!</v>
      </c>
      <c r="AE17" s="13" t="e">
        <f t="shared" si="8"/>
        <v>#DIV/0!</v>
      </c>
      <c r="AF17" s="13" t="e">
        <f t="shared" si="9"/>
        <v>#DIV/0!</v>
      </c>
      <c r="AG17" s="13" t="e">
        <f t="shared" si="10"/>
        <v>#DIV/0!</v>
      </c>
      <c r="AH17" s="13" t="e">
        <f t="shared" si="11"/>
        <v>#DIV/0!</v>
      </c>
      <c r="AI17" s="13" t="e">
        <f t="shared" si="12"/>
        <v>#DIV/0!</v>
      </c>
      <c r="AJ17" s="13" t="e">
        <f t="shared" si="13"/>
        <v>#DIV/0!</v>
      </c>
      <c r="AK17" s="13" t="e">
        <f t="shared" si="14"/>
        <v>#DIV/0!</v>
      </c>
    </row>
    <row r="18" spans="2:37" ht="18" x14ac:dyDescent="0.45">
      <c r="B18" s="18">
        <v>84</v>
      </c>
      <c r="C18" s="18">
        <v>82</v>
      </c>
      <c r="D18" s="18">
        <v>80</v>
      </c>
      <c r="E18" s="18">
        <v>79</v>
      </c>
      <c r="F18" s="18">
        <v>78</v>
      </c>
      <c r="G18" s="18">
        <v>76</v>
      </c>
      <c r="H18" s="18">
        <v>75</v>
      </c>
      <c r="I18" s="73">
        <v>73</v>
      </c>
      <c r="J18" s="18">
        <v>72</v>
      </c>
      <c r="K18" s="73">
        <v>71</v>
      </c>
      <c r="L18" s="18">
        <v>69</v>
      </c>
      <c r="M18" s="18">
        <v>67</v>
      </c>
      <c r="N18" s="18">
        <v>65</v>
      </c>
      <c r="O18" s="18">
        <v>62</v>
      </c>
      <c r="P18" s="18">
        <v>57</v>
      </c>
      <c r="Q18" s="18">
        <v>1</v>
      </c>
      <c r="W18" s="13" t="e">
        <f t="shared" si="0"/>
        <v>#DIV/0!</v>
      </c>
      <c r="X18" s="13" t="e">
        <f t="shared" si="1"/>
        <v>#DIV/0!</v>
      </c>
      <c r="Y18" s="13" t="e">
        <f t="shared" si="2"/>
        <v>#DIV/0!</v>
      </c>
      <c r="Z18" s="13" t="e">
        <f t="shared" si="3"/>
        <v>#DIV/0!</v>
      </c>
      <c r="AA18" s="13" t="e">
        <f t="shared" si="4"/>
        <v>#DIV/0!</v>
      </c>
      <c r="AB18" s="13" t="e">
        <f t="shared" si="5"/>
        <v>#DIV/0!</v>
      </c>
      <c r="AC18" s="13" t="e">
        <f t="shared" si="6"/>
        <v>#DIV/0!</v>
      </c>
      <c r="AD18" s="13" t="e">
        <f t="shared" si="7"/>
        <v>#DIV/0!</v>
      </c>
      <c r="AE18" s="13" t="e">
        <f t="shared" si="8"/>
        <v>#DIV/0!</v>
      </c>
      <c r="AF18" s="13" t="e">
        <f t="shared" si="9"/>
        <v>#DIV/0!</v>
      </c>
      <c r="AG18" s="13" t="e">
        <f t="shared" si="10"/>
        <v>#DIV/0!</v>
      </c>
      <c r="AH18" s="13" t="e">
        <f t="shared" si="11"/>
        <v>#DIV/0!</v>
      </c>
      <c r="AI18" s="13" t="e">
        <f t="shared" si="12"/>
        <v>#DIV/0!</v>
      </c>
      <c r="AJ18" s="13" t="e">
        <f t="shared" si="13"/>
        <v>#DIV/0!</v>
      </c>
      <c r="AK18" s="13" t="e">
        <f t="shared" si="14"/>
        <v>#DIV/0!</v>
      </c>
    </row>
    <row r="19" spans="2:37" ht="18" x14ac:dyDescent="0.45">
      <c r="B19" s="18">
        <v>82</v>
      </c>
      <c r="C19" s="18">
        <v>81</v>
      </c>
      <c r="D19" s="18">
        <v>79</v>
      </c>
      <c r="E19" s="18">
        <v>78</v>
      </c>
      <c r="F19" s="18">
        <v>76</v>
      </c>
      <c r="G19" s="18">
        <v>75</v>
      </c>
      <c r="H19" s="18">
        <v>73</v>
      </c>
      <c r="I19" s="73">
        <v>72</v>
      </c>
      <c r="J19" s="18">
        <v>70</v>
      </c>
      <c r="K19" s="73">
        <v>69</v>
      </c>
      <c r="L19" s="18">
        <v>68</v>
      </c>
      <c r="M19" s="18">
        <v>66</v>
      </c>
      <c r="N19" s="18">
        <v>63</v>
      </c>
      <c r="O19" s="18">
        <v>60</v>
      </c>
      <c r="P19" s="18">
        <v>55</v>
      </c>
      <c r="Q19" s="18">
        <v>1</v>
      </c>
      <c r="W19" s="13" t="e">
        <f t="shared" si="0"/>
        <v>#DIV/0!</v>
      </c>
      <c r="X19" s="13" t="e">
        <f t="shared" si="1"/>
        <v>#DIV/0!</v>
      </c>
      <c r="Y19" s="13" t="e">
        <f t="shared" si="2"/>
        <v>#DIV/0!</v>
      </c>
      <c r="Z19" s="13" t="e">
        <f t="shared" si="3"/>
        <v>#DIV/0!</v>
      </c>
      <c r="AA19" s="13" t="e">
        <f t="shared" si="4"/>
        <v>#DIV/0!</v>
      </c>
      <c r="AB19" s="13" t="e">
        <f t="shared" si="5"/>
        <v>#DIV/0!</v>
      </c>
      <c r="AC19" s="13" t="e">
        <f t="shared" si="6"/>
        <v>#DIV/0!</v>
      </c>
      <c r="AD19" s="13" t="e">
        <f t="shared" si="7"/>
        <v>#DIV/0!</v>
      </c>
      <c r="AE19" s="13" t="e">
        <f t="shared" si="8"/>
        <v>#DIV/0!</v>
      </c>
      <c r="AF19" s="13" t="e">
        <f t="shared" si="9"/>
        <v>#DIV/0!</v>
      </c>
      <c r="AG19" s="13" t="e">
        <f t="shared" si="10"/>
        <v>#DIV/0!</v>
      </c>
      <c r="AH19" s="13" t="e">
        <f t="shared" si="11"/>
        <v>#DIV/0!</v>
      </c>
      <c r="AI19" s="13" t="e">
        <f t="shared" si="12"/>
        <v>#DIV/0!</v>
      </c>
      <c r="AJ19" s="13" t="e">
        <f t="shared" si="13"/>
        <v>#DIV/0!</v>
      </c>
      <c r="AK19" s="13" t="e">
        <f t="shared" si="14"/>
        <v>#DIV/0!</v>
      </c>
    </row>
    <row r="20" spans="2:37" ht="18" x14ac:dyDescent="0.45">
      <c r="B20" s="21">
        <v>81</v>
      </c>
      <c r="C20" s="21">
        <v>79</v>
      </c>
      <c r="D20" s="21">
        <v>78</v>
      </c>
      <c r="E20" s="21">
        <v>76</v>
      </c>
      <c r="F20" s="21">
        <v>75</v>
      </c>
      <c r="G20" s="21">
        <v>74</v>
      </c>
      <c r="H20" s="21">
        <v>72</v>
      </c>
      <c r="I20" s="71">
        <v>70</v>
      </c>
      <c r="J20" s="21">
        <v>69</v>
      </c>
      <c r="K20" s="71">
        <v>68</v>
      </c>
      <c r="L20" s="21">
        <v>66</v>
      </c>
      <c r="M20" s="21">
        <v>64</v>
      </c>
      <c r="N20" s="21">
        <v>62</v>
      </c>
      <c r="O20" s="21">
        <v>59</v>
      </c>
      <c r="P20" s="21">
        <v>54</v>
      </c>
      <c r="Q20" s="21">
        <v>1</v>
      </c>
      <c r="W20" s="13" t="e">
        <f t="shared" si="0"/>
        <v>#DIV/0!</v>
      </c>
      <c r="X20" s="13" t="e">
        <f t="shared" si="1"/>
        <v>#DIV/0!</v>
      </c>
      <c r="Y20" s="13" t="e">
        <f t="shared" si="2"/>
        <v>#DIV/0!</v>
      </c>
      <c r="Z20" s="13" t="e">
        <f t="shared" si="3"/>
        <v>#DIV/0!</v>
      </c>
      <c r="AA20" s="13" t="e">
        <f t="shared" si="4"/>
        <v>#DIV/0!</v>
      </c>
      <c r="AB20" s="13" t="e">
        <f t="shared" si="5"/>
        <v>#DIV/0!</v>
      </c>
      <c r="AC20" s="13" t="e">
        <f t="shared" si="6"/>
        <v>#DIV/0!</v>
      </c>
      <c r="AD20" s="13" t="e">
        <f t="shared" si="7"/>
        <v>#DIV/0!</v>
      </c>
      <c r="AE20" s="13" t="e">
        <f t="shared" si="8"/>
        <v>#DIV/0!</v>
      </c>
      <c r="AF20" s="13" t="e">
        <f t="shared" si="9"/>
        <v>#DIV/0!</v>
      </c>
      <c r="AG20" s="13" t="e">
        <f t="shared" si="10"/>
        <v>#DIV/0!</v>
      </c>
      <c r="AH20" s="13" t="e">
        <f t="shared" si="11"/>
        <v>#DIV/0!</v>
      </c>
      <c r="AI20" s="13" t="e">
        <f t="shared" si="12"/>
        <v>#DIV/0!</v>
      </c>
      <c r="AJ20" s="13" t="e">
        <f t="shared" si="13"/>
        <v>#DIV/0!</v>
      </c>
      <c r="AK20" s="13" t="e">
        <f t="shared" si="14"/>
        <v>#DIV/0!</v>
      </c>
    </row>
    <row r="21" spans="2:37" ht="18" x14ac:dyDescent="0.45">
      <c r="B21" s="17">
        <v>80</v>
      </c>
      <c r="C21" s="17">
        <v>78</v>
      </c>
      <c r="D21" s="17">
        <v>77</v>
      </c>
      <c r="E21" s="17">
        <v>75</v>
      </c>
      <c r="F21" s="17">
        <v>74</v>
      </c>
      <c r="G21" s="17">
        <v>72</v>
      </c>
      <c r="H21" s="17">
        <v>71</v>
      </c>
      <c r="I21" s="19">
        <v>69</v>
      </c>
      <c r="J21" s="17">
        <v>67</v>
      </c>
      <c r="K21" s="19">
        <v>66</v>
      </c>
      <c r="L21" s="17">
        <v>65</v>
      </c>
      <c r="M21" s="17">
        <v>63</v>
      </c>
      <c r="N21" s="17">
        <v>61</v>
      </c>
      <c r="O21" s="17">
        <v>57</v>
      </c>
      <c r="P21" s="17">
        <v>53</v>
      </c>
      <c r="Q21" s="17">
        <v>1</v>
      </c>
      <c r="W21" s="13" t="e">
        <f t="shared" si="0"/>
        <v>#DIV/0!</v>
      </c>
      <c r="X21" s="13" t="e">
        <f t="shared" si="1"/>
        <v>#DIV/0!</v>
      </c>
      <c r="Y21" s="13" t="e">
        <f t="shared" si="2"/>
        <v>#DIV/0!</v>
      </c>
      <c r="Z21" s="13" t="e">
        <f t="shared" si="3"/>
        <v>#DIV/0!</v>
      </c>
      <c r="AA21" s="13" t="e">
        <f t="shared" si="4"/>
        <v>#DIV/0!</v>
      </c>
      <c r="AB21" s="13" t="e">
        <f t="shared" si="5"/>
        <v>#DIV/0!</v>
      </c>
      <c r="AC21" s="13" t="e">
        <f t="shared" si="6"/>
        <v>#DIV/0!</v>
      </c>
      <c r="AD21" s="13" t="e">
        <f t="shared" si="7"/>
        <v>#DIV/0!</v>
      </c>
      <c r="AE21" s="13" t="e">
        <f t="shared" si="8"/>
        <v>#DIV/0!</v>
      </c>
      <c r="AF21" s="13" t="e">
        <f t="shared" si="9"/>
        <v>#DIV/0!</v>
      </c>
      <c r="AG21" s="13" t="e">
        <f t="shared" si="10"/>
        <v>#DIV/0!</v>
      </c>
      <c r="AH21" s="13" t="e">
        <f t="shared" si="11"/>
        <v>#DIV/0!</v>
      </c>
      <c r="AI21" s="13" t="e">
        <f t="shared" si="12"/>
        <v>#DIV/0!</v>
      </c>
      <c r="AJ21" s="13" t="e">
        <f t="shared" si="13"/>
        <v>#DIV/0!</v>
      </c>
      <c r="AK21" s="13" t="e">
        <f t="shared" si="14"/>
        <v>#DIV/0!</v>
      </c>
    </row>
    <row r="22" spans="2:37" ht="18" x14ac:dyDescent="0.45">
      <c r="B22" s="18">
        <v>79</v>
      </c>
      <c r="C22" s="18">
        <v>77</v>
      </c>
      <c r="D22" s="18">
        <v>75</v>
      </c>
      <c r="E22" s="18">
        <v>74</v>
      </c>
      <c r="F22" s="18">
        <v>72</v>
      </c>
      <c r="G22" s="18">
        <v>71</v>
      </c>
      <c r="H22" s="18">
        <v>69</v>
      </c>
      <c r="I22" s="73">
        <v>68</v>
      </c>
      <c r="J22" s="18">
        <v>66</v>
      </c>
      <c r="K22" s="73">
        <v>65</v>
      </c>
      <c r="L22" s="18">
        <v>63</v>
      </c>
      <c r="M22" s="18">
        <v>62</v>
      </c>
      <c r="N22" s="18">
        <v>59</v>
      </c>
      <c r="O22" s="18">
        <v>56</v>
      </c>
      <c r="P22" s="18">
        <v>51</v>
      </c>
      <c r="Q22" s="18">
        <v>0.99</v>
      </c>
      <c r="W22" s="13" t="e">
        <f t="shared" si="0"/>
        <v>#DIV/0!</v>
      </c>
      <c r="X22" s="13" t="e">
        <f t="shared" si="1"/>
        <v>#DIV/0!</v>
      </c>
      <c r="Y22" s="13" t="e">
        <f t="shared" si="2"/>
        <v>#DIV/0!</v>
      </c>
      <c r="Z22" s="13" t="e">
        <f t="shared" si="3"/>
        <v>#DIV/0!</v>
      </c>
      <c r="AA22" s="13" t="e">
        <f t="shared" si="4"/>
        <v>#DIV/0!</v>
      </c>
      <c r="AB22" s="13" t="e">
        <f t="shared" si="5"/>
        <v>#DIV/0!</v>
      </c>
      <c r="AC22" s="13" t="e">
        <f t="shared" si="6"/>
        <v>#DIV/0!</v>
      </c>
      <c r="AD22" s="13" t="e">
        <f t="shared" si="7"/>
        <v>#DIV/0!</v>
      </c>
      <c r="AE22" s="13" t="e">
        <f t="shared" si="8"/>
        <v>#DIV/0!</v>
      </c>
      <c r="AF22" s="13" t="e">
        <f t="shared" si="9"/>
        <v>#DIV/0!</v>
      </c>
      <c r="AG22" s="13" t="e">
        <f t="shared" si="10"/>
        <v>#DIV/0!</v>
      </c>
      <c r="AH22" s="13" t="e">
        <f t="shared" si="11"/>
        <v>#DIV/0!</v>
      </c>
      <c r="AI22" s="13" t="e">
        <f t="shared" si="12"/>
        <v>#DIV/0!</v>
      </c>
      <c r="AJ22" s="13" t="e">
        <f t="shared" si="13"/>
        <v>#DIV/0!</v>
      </c>
      <c r="AK22" s="13" t="e">
        <f t="shared" si="14"/>
        <v>#DIV/0!</v>
      </c>
    </row>
    <row r="23" spans="2:37" ht="18" x14ac:dyDescent="0.45">
      <c r="B23" s="18">
        <v>78</v>
      </c>
      <c r="C23" s="18">
        <v>76</v>
      </c>
      <c r="D23" s="18">
        <v>74</v>
      </c>
      <c r="E23" s="18">
        <v>73</v>
      </c>
      <c r="F23" s="18">
        <v>71</v>
      </c>
      <c r="G23" s="18">
        <v>70</v>
      </c>
      <c r="H23" s="18">
        <v>68</v>
      </c>
      <c r="I23" s="73">
        <v>66</v>
      </c>
      <c r="J23" s="18">
        <v>65</v>
      </c>
      <c r="K23" s="73">
        <v>64</v>
      </c>
      <c r="L23" s="18">
        <v>62</v>
      </c>
      <c r="M23" s="18">
        <v>60</v>
      </c>
      <c r="N23" s="18">
        <v>58</v>
      </c>
      <c r="O23" s="18">
        <v>55</v>
      </c>
      <c r="P23" s="18">
        <v>50</v>
      </c>
      <c r="Q23" s="18">
        <v>0.98</v>
      </c>
      <c r="W23" s="13" t="e">
        <f t="shared" si="0"/>
        <v>#DIV/0!</v>
      </c>
      <c r="X23" s="13" t="e">
        <f t="shared" si="1"/>
        <v>#DIV/0!</v>
      </c>
      <c r="Y23" s="13" t="e">
        <f t="shared" si="2"/>
        <v>#DIV/0!</v>
      </c>
      <c r="Z23" s="13" t="e">
        <f t="shared" si="3"/>
        <v>#DIV/0!</v>
      </c>
      <c r="AA23" s="13" t="e">
        <f t="shared" si="4"/>
        <v>#DIV/0!</v>
      </c>
      <c r="AB23" s="13" t="e">
        <f t="shared" si="5"/>
        <v>#DIV/0!</v>
      </c>
      <c r="AC23" s="13" t="e">
        <f t="shared" si="6"/>
        <v>#DIV/0!</v>
      </c>
      <c r="AD23" s="13" t="e">
        <f t="shared" si="7"/>
        <v>#DIV/0!</v>
      </c>
      <c r="AE23" s="13" t="e">
        <f t="shared" si="8"/>
        <v>#DIV/0!</v>
      </c>
      <c r="AF23" s="13" t="e">
        <f t="shared" si="9"/>
        <v>#DIV/0!</v>
      </c>
      <c r="AG23" s="13" t="e">
        <f t="shared" si="10"/>
        <v>#DIV/0!</v>
      </c>
      <c r="AH23" s="13" t="e">
        <f t="shared" si="11"/>
        <v>#DIV/0!</v>
      </c>
      <c r="AI23" s="13" t="e">
        <f t="shared" si="12"/>
        <v>#DIV/0!</v>
      </c>
      <c r="AJ23" s="13" t="e">
        <f t="shared" si="13"/>
        <v>#DIV/0!</v>
      </c>
      <c r="AK23" s="13" t="e">
        <f t="shared" si="14"/>
        <v>#DIV/0!</v>
      </c>
    </row>
    <row r="24" spans="2:37" ht="18" x14ac:dyDescent="0.45">
      <c r="B24" s="18">
        <v>77</v>
      </c>
      <c r="C24" s="18">
        <v>75</v>
      </c>
      <c r="D24" s="18">
        <v>73</v>
      </c>
      <c r="E24" s="18">
        <v>71</v>
      </c>
      <c r="F24" s="18">
        <v>70</v>
      </c>
      <c r="G24" s="18">
        <v>68</v>
      </c>
      <c r="H24" s="18">
        <v>67</v>
      </c>
      <c r="I24" s="73">
        <v>65</v>
      </c>
      <c r="J24" s="18">
        <v>63</v>
      </c>
      <c r="K24" s="73">
        <v>62</v>
      </c>
      <c r="L24" s="18">
        <v>61</v>
      </c>
      <c r="M24" s="18">
        <v>59</v>
      </c>
      <c r="N24" s="18">
        <v>57</v>
      </c>
      <c r="O24" s="18">
        <v>53</v>
      </c>
      <c r="P24" s="18">
        <v>49</v>
      </c>
      <c r="Q24" s="18">
        <v>0.97</v>
      </c>
      <c r="W24" s="13" t="e">
        <f t="shared" si="0"/>
        <v>#DIV/0!</v>
      </c>
      <c r="X24" s="13" t="e">
        <f t="shared" si="1"/>
        <v>#DIV/0!</v>
      </c>
      <c r="Y24" s="13" t="e">
        <f t="shared" si="2"/>
        <v>#DIV/0!</v>
      </c>
      <c r="Z24" s="13" t="e">
        <f t="shared" si="3"/>
        <v>#DIV/0!</v>
      </c>
      <c r="AA24" s="13" t="e">
        <f t="shared" si="4"/>
        <v>#DIV/0!</v>
      </c>
      <c r="AB24" s="13" t="e">
        <f t="shared" si="5"/>
        <v>#DIV/0!</v>
      </c>
      <c r="AC24" s="13" t="e">
        <f t="shared" si="6"/>
        <v>#DIV/0!</v>
      </c>
      <c r="AD24" s="13" t="e">
        <f t="shared" si="7"/>
        <v>#DIV/0!</v>
      </c>
      <c r="AE24" s="13" t="e">
        <f t="shared" si="8"/>
        <v>#DIV/0!</v>
      </c>
      <c r="AF24" s="13" t="e">
        <f t="shared" si="9"/>
        <v>#DIV/0!</v>
      </c>
      <c r="AG24" s="13" t="e">
        <f t="shared" si="10"/>
        <v>#DIV/0!</v>
      </c>
      <c r="AH24" s="13" t="e">
        <f t="shared" si="11"/>
        <v>#DIV/0!</v>
      </c>
      <c r="AI24" s="13" t="e">
        <f t="shared" si="12"/>
        <v>#DIV/0!</v>
      </c>
      <c r="AJ24" s="13" t="e">
        <f t="shared" si="13"/>
        <v>#DIV/0!</v>
      </c>
      <c r="AK24" s="13" t="e">
        <f t="shared" si="14"/>
        <v>#DIV/0!</v>
      </c>
    </row>
    <row r="25" spans="2:37" ht="18" x14ac:dyDescent="0.45">
      <c r="B25" s="21">
        <v>76</v>
      </c>
      <c r="C25" s="21">
        <v>74</v>
      </c>
      <c r="D25" s="21">
        <v>72</v>
      </c>
      <c r="E25" s="21">
        <v>70</v>
      </c>
      <c r="F25" s="21">
        <v>69</v>
      </c>
      <c r="G25" s="21">
        <v>67</v>
      </c>
      <c r="H25" s="21">
        <v>66</v>
      </c>
      <c r="I25" s="71">
        <v>64</v>
      </c>
      <c r="J25" s="21">
        <v>62</v>
      </c>
      <c r="K25" s="71">
        <v>61</v>
      </c>
      <c r="L25" s="21">
        <v>59</v>
      </c>
      <c r="M25" s="21">
        <v>58</v>
      </c>
      <c r="N25" s="21">
        <v>55</v>
      </c>
      <c r="O25" s="21">
        <v>52</v>
      </c>
      <c r="P25" s="21">
        <v>48</v>
      </c>
      <c r="Q25" s="21">
        <v>0.96</v>
      </c>
      <c r="W25" s="13" t="e">
        <f t="shared" si="0"/>
        <v>#DIV/0!</v>
      </c>
      <c r="X25" s="13" t="e">
        <f t="shared" si="1"/>
        <v>#DIV/0!</v>
      </c>
      <c r="Y25" s="13" t="e">
        <f t="shared" si="2"/>
        <v>#DIV/0!</v>
      </c>
      <c r="Z25" s="13" t="e">
        <f t="shared" si="3"/>
        <v>#DIV/0!</v>
      </c>
      <c r="AA25" s="13" t="e">
        <f t="shared" si="4"/>
        <v>#DIV/0!</v>
      </c>
      <c r="AB25" s="13" t="e">
        <f t="shared" si="5"/>
        <v>#DIV/0!</v>
      </c>
      <c r="AC25" s="13" t="e">
        <f t="shared" si="6"/>
        <v>#DIV/0!</v>
      </c>
      <c r="AD25" s="13" t="e">
        <f t="shared" si="7"/>
        <v>#DIV/0!</v>
      </c>
      <c r="AE25" s="13" t="e">
        <f t="shared" si="8"/>
        <v>#DIV/0!</v>
      </c>
      <c r="AF25" s="13" t="e">
        <f t="shared" si="9"/>
        <v>#DIV/0!</v>
      </c>
      <c r="AG25" s="13" t="e">
        <f t="shared" si="10"/>
        <v>#DIV/0!</v>
      </c>
      <c r="AH25" s="13" t="e">
        <f t="shared" si="11"/>
        <v>#DIV/0!</v>
      </c>
      <c r="AI25" s="13" t="e">
        <f t="shared" si="12"/>
        <v>#DIV/0!</v>
      </c>
      <c r="AJ25" s="13" t="e">
        <f t="shared" si="13"/>
        <v>#DIV/0!</v>
      </c>
      <c r="AK25" s="13" t="e">
        <f t="shared" si="14"/>
        <v>#DIV/0!</v>
      </c>
    </row>
    <row r="26" spans="2:37" ht="18" x14ac:dyDescent="0.45">
      <c r="B26" s="17">
        <v>75</v>
      </c>
      <c r="C26" s="17">
        <v>72</v>
      </c>
      <c r="D26" s="17">
        <v>71</v>
      </c>
      <c r="E26" s="17">
        <v>69</v>
      </c>
      <c r="F26" s="17">
        <v>67</v>
      </c>
      <c r="G26" s="17">
        <v>66</v>
      </c>
      <c r="H26" s="17">
        <v>64</v>
      </c>
      <c r="I26" s="17">
        <v>62</v>
      </c>
      <c r="J26" s="17">
        <v>61</v>
      </c>
      <c r="K26" s="17">
        <v>60</v>
      </c>
      <c r="L26" s="17">
        <v>58</v>
      </c>
      <c r="M26" s="17">
        <v>56</v>
      </c>
      <c r="N26" s="17">
        <v>54</v>
      </c>
      <c r="O26" s="17">
        <v>51</v>
      </c>
      <c r="P26" s="17">
        <v>46</v>
      </c>
      <c r="Q26" s="17">
        <v>0.95</v>
      </c>
      <c r="W26" s="13" t="e">
        <f t="shared" si="0"/>
        <v>#DIV/0!</v>
      </c>
      <c r="X26" s="13" t="e">
        <f t="shared" si="1"/>
        <v>#DIV/0!</v>
      </c>
      <c r="Y26" s="13" t="e">
        <f t="shared" si="2"/>
        <v>#DIV/0!</v>
      </c>
      <c r="Z26" s="13" t="e">
        <f t="shared" si="3"/>
        <v>#DIV/0!</v>
      </c>
      <c r="AA26" s="13" t="e">
        <f t="shared" si="4"/>
        <v>#DIV/0!</v>
      </c>
      <c r="AB26" s="13" t="e">
        <f t="shared" si="5"/>
        <v>#DIV/0!</v>
      </c>
      <c r="AC26" s="13" t="e">
        <f t="shared" si="6"/>
        <v>#DIV/0!</v>
      </c>
      <c r="AD26" s="13" t="e">
        <f t="shared" si="7"/>
        <v>#DIV/0!</v>
      </c>
      <c r="AE26" s="13" t="e">
        <f t="shared" si="8"/>
        <v>#DIV/0!</v>
      </c>
      <c r="AF26" s="13" t="e">
        <f t="shared" si="9"/>
        <v>#DIV/0!</v>
      </c>
      <c r="AG26" s="13" t="e">
        <f t="shared" si="10"/>
        <v>#DIV/0!</v>
      </c>
      <c r="AH26" s="13" t="e">
        <f t="shared" si="11"/>
        <v>#DIV/0!</v>
      </c>
      <c r="AI26" s="13" t="e">
        <f t="shared" si="12"/>
        <v>#DIV/0!</v>
      </c>
      <c r="AJ26" s="13" t="e">
        <f t="shared" si="13"/>
        <v>#DIV/0!</v>
      </c>
      <c r="AK26" s="13" t="e">
        <f t="shared" si="14"/>
        <v>#DIV/0!</v>
      </c>
    </row>
    <row r="27" spans="2:37" ht="18" x14ac:dyDescent="0.45">
      <c r="B27" s="18">
        <v>73</v>
      </c>
      <c r="C27" s="18">
        <v>71</v>
      </c>
      <c r="D27" s="18">
        <v>70</v>
      </c>
      <c r="E27" s="18">
        <v>68</v>
      </c>
      <c r="F27" s="18">
        <v>66</v>
      </c>
      <c r="G27" s="18">
        <v>65</v>
      </c>
      <c r="H27" s="18">
        <v>63</v>
      </c>
      <c r="I27" s="18">
        <v>61</v>
      </c>
      <c r="J27" s="18">
        <v>60</v>
      </c>
      <c r="K27" s="18">
        <v>58</v>
      </c>
      <c r="L27" s="18">
        <v>57</v>
      </c>
      <c r="M27" s="18">
        <v>55</v>
      </c>
      <c r="N27" s="18">
        <v>53</v>
      </c>
      <c r="O27" s="18">
        <v>49</v>
      </c>
      <c r="P27" s="18">
        <v>45</v>
      </c>
      <c r="Q27" s="18">
        <v>0.94</v>
      </c>
      <c r="W27" s="13" t="e">
        <f t="shared" si="0"/>
        <v>#DIV/0!</v>
      </c>
      <c r="X27" s="13" t="e">
        <f t="shared" si="1"/>
        <v>#DIV/0!</v>
      </c>
      <c r="Y27" s="13" t="e">
        <f t="shared" si="2"/>
        <v>#DIV/0!</v>
      </c>
      <c r="Z27" s="13" t="e">
        <f t="shared" si="3"/>
        <v>#DIV/0!</v>
      </c>
      <c r="AA27" s="13" t="e">
        <f t="shared" si="4"/>
        <v>#DIV/0!</v>
      </c>
      <c r="AB27" s="13" t="e">
        <f t="shared" si="5"/>
        <v>#DIV/0!</v>
      </c>
      <c r="AC27" s="13" t="e">
        <f t="shared" si="6"/>
        <v>#DIV/0!</v>
      </c>
      <c r="AD27" s="13" t="e">
        <f t="shared" si="7"/>
        <v>#DIV/0!</v>
      </c>
      <c r="AE27" s="13" t="e">
        <f t="shared" si="8"/>
        <v>#DIV/0!</v>
      </c>
      <c r="AF27" s="13" t="e">
        <f t="shared" si="9"/>
        <v>#DIV/0!</v>
      </c>
      <c r="AG27" s="13" t="e">
        <f t="shared" si="10"/>
        <v>#DIV/0!</v>
      </c>
      <c r="AH27" s="13" t="e">
        <f t="shared" si="11"/>
        <v>#DIV/0!</v>
      </c>
      <c r="AI27" s="13" t="e">
        <f t="shared" si="12"/>
        <v>#DIV/0!</v>
      </c>
      <c r="AJ27" s="13" t="e">
        <f t="shared" si="13"/>
        <v>#DIV/0!</v>
      </c>
      <c r="AK27" s="13" t="e">
        <f t="shared" si="14"/>
        <v>#DIV/0!</v>
      </c>
    </row>
    <row r="28" spans="2:37" ht="18" x14ac:dyDescent="0.45">
      <c r="B28" s="18">
        <v>72</v>
      </c>
      <c r="C28" s="18">
        <v>70</v>
      </c>
      <c r="D28" s="18">
        <v>69</v>
      </c>
      <c r="E28" s="18">
        <v>67</v>
      </c>
      <c r="F28" s="18">
        <v>65</v>
      </c>
      <c r="G28" s="18">
        <v>64</v>
      </c>
      <c r="H28" s="18">
        <v>62</v>
      </c>
      <c r="I28" s="18">
        <v>60</v>
      </c>
      <c r="J28" s="18">
        <v>58</v>
      </c>
      <c r="K28" s="18">
        <v>57</v>
      </c>
      <c r="L28" s="18">
        <v>56</v>
      </c>
      <c r="M28" s="18">
        <v>54</v>
      </c>
      <c r="N28" s="18">
        <v>51</v>
      </c>
      <c r="O28" s="18">
        <v>48</v>
      </c>
      <c r="P28" s="18">
        <v>44</v>
      </c>
      <c r="Q28" s="18">
        <v>0.93</v>
      </c>
      <c r="W28" s="13" t="e">
        <f t="shared" si="0"/>
        <v>#DIV/0!</v>
      </c>
      <c r="X28" s="13" t="e">
        <f t="shared" si="1"/>
        <v>#DIV/0!</v>
      </c>
      <c r="Y28" s="13" t="e">
        <f t="shared" si="2"/>
        <v>#DIV/0!</v>
      </c>
      <c r="Z28" s="13" t="e">
        <f t="shared" si="3"/>
        <v>#DIV/0!</v>
      </c>
      <c r="AA28" s="13" t="e">
        <f t="shared" si="4"/>
        <v>#DIV/0!</v>
      </c>
      <c r="AB28" s="13" t="e">
        <f t="shared" si="5"/>
        <v>#DIV/0!</v>
      </c>
      <c r="AC28" s="13" t="e">
        <f t="shared" si="6"/>
        <v>#DIV/0!</v>
      </c>
      <c r="AD28" s="13" t="e">
        <f t="shared" si="7"/>
        <v>#DIV/0!</v>
      </c>
      <c r="AE28" s="13" t="e">
        <f t="shared" si="8"/>
        <v>#DIV/0!</v>
      </c>
      <c r="AF28" s="13" t="e">
        <f t="shared" si="9"/>
        <v>#DIV/0!</v>
      </c>
      <c r="AG28" s="13" t="e">
        <f t="shared" si="10"/>
        <v>#DIV/0!</v>
      </c>
      <c r="AH28" s="13" t="e">
        <f t="shared" si="11"/>
        <v>#DIV/0!</v>
      </c>
      <c r="AI28" s="13" t="e">
        <f t="shared" si="12"/>
        <v>#DIV/0!</v>
      </c>
      <c r="AJ28" s="13" t="e">
        <f t="shared" si="13"/>
        <v>#DIV/0!</v>
      </c>
      <c r="AK28" s="13" t="e">
        <f t="shared" si="14"/>
        <v>#DIV/0!</v>
      </c>
    </row>
    <row r="29" spans="2:37" ht="18" x14ac:dyDescent="0.45">
      <c r="B29" s="18">
        <v>71</v>
      </c>
      <c r="C29" s="18">
        <v>69</v>
      </c>
      <c r="D29" s="18">
        <v>67</v>
      </c>
      <c r="E29" s="18">
        <v>66</v>
      </c>
      <c r="F29" s="18">
        <v>64</v>
      </c>
      <c r="G29" s="18">
        <v>62</v>
      </c>
      <c r="H29" s="18">
        <v>61</v>
      </c>
      <c r="I29" s="18">
        <v>59</v>
      </c>
      <c r="J29" s="18">
        <v>57</v>
      </c>
      <c r="K29" s="18">
        <v>56</v>
      </c>
      <c r="L29" s="18">
        <v>54</v>
      </c>
      <c r="M29" s="18">
        <v>53</v>
      </c>
      <c r="N29" s="18">
        <v>50</v>
      </c>
      <c r="O29" s="18">
        <v>47</v>
      </c>
      <c r="P29" s="18">
        <v>43</v>
      </c>
      <c r="Q29" s="18">
        <v>0.92</v>
      </c>
      <c r="W29" s="13" t="e">
        <f t="shared" si="0"/>
        <v>#DIV/0!</v>
      </c>
      <c r="X29" s="13" t="e">
        <f t="shared" si="1"/>
        <v>#DIV/0!</v>
      </c>
      <c r="Y29" s="13" t="e">
        <f t="shared" si="2"/>
        <v>#DIV/0!</v>
      </c>
      <c r="Z29" s="13" t="e">
        <f t="shared" si="3"/>
        <v>#DIV/0!</v>
      </c>
      <c r="AA29" s="13" t="e">
        <f t="shared" si="4"/>
        <v>#DIV/0!</v>
      </c>
      <c r="AB29" s="13" t="e">
        <f t="shared" si="5"/>
        <v>#DIV/0!</v>
      </c>
      <c r="AC29" s="13" t="e">
        <f t="shared" si="6"/>
        <v>#DIV/0!</v>
      </c>
      <c r="AD29" s="13" t="e">
        <f t="shared" si="7"/>
        <v>#DIV/0!</v>
      </c>
      <c r="AE29" s="13" t="e">
        <f t="shared" si="8"/>
        <v>#DIV/0!</v>
      </c>
      <c r="AF29" s="13" t="e">
        <f t="shared" si="9"/>
        <v>#DIV/0!</v>
      </c>
      <c r="AG29" s="13" t="e">
        <f t="shared" si="10"/>
        <v>#DIV/0!</v>
      </c>
      <c r="AH29" s="13" t="e">
        <f t="shared" si="11"/>
        <v>#DIV/0!</v>
      </c>
      <c r="AI29" s="13" t="e">
        <f t="shared" si="12"/>
        <v>#DIV/0!</v>
      </c>
      <c r="AJ29" s="13" t="e">
        <f t="shared" si="13"/>
        <v>#DIV/0!</v>
      </c>
      <c r="AK29" s="13" t="e">
        <f t="shared" si="14"/>
        <v>#DIV/0!</v>
      </c>
    </row>
    <row r="30" spans="2:37" ht="18" x14ac:dyDescent="0.45">
      <c r="B30" s="18">
        <v>70</v>
      </c>
      <c r="C30" s="18">
        <v>68</v>
      </c>
      <c r="D30" s="18">
        <v>66</v>
      </c>
      <c r="E30" s="18">
        <v>64</v>
      </c>
      <c r="F30" s="18">
        <v>63</v>
      </c>
      <c r="G30" s="18">
        <v>61</v>
      </c>
      <c r="H30" s="18">
        <v>59</v>
      </c>
      <c r="I30" s="18">
        <v>58</v>
      </c>
      <c r="J30" s="18">
        <v>56</v>
      </c>
      <c r="K30" s="18">
        <v>55</v>
      </c>
      <c r="L30" s="18">
        <v>53</v>
      </c>
      <c r="M30" s="18">
        <v>51</v>
      </c>
      <c r="N30" s="18">
        <v>49</v>
      </c>
      <c r="O30" s="18">
        <v>46</v>
      </c>
      <c r="P30" s="18">
        <v>41</v>
      </c>
      <c r="Q30" s="18">
        <v>0.91</v>
      </c>
      <c r="W30" s="13" t="e">
        <f t="shared" si="0"/>
        <v>#DIV/0!</v>
      </c>
      <c r="X30" s="13" t="e">
        <f t="shared" si="1"/>
        <v>#DIV/0!</v>
      </c>
      <c r="Y30" s="13" t="e">
        <f t="shared" si="2"/>
        <v>#DIV/0!</v>
      </c>
      <c r="Z30" s="13" t="e">
        <f t="shared" si="3"/>
        <v>#DIV/0!</v>
      </c>
      <c r="AA30" s="13" t="e">
        <f t="shared" si="4"/>
        <v>#DIV/0!</v>
      </c>
      <c r="AB30" s="13" t="e">
        <f t="shared" si="5"/>
        <v>#DIV/0!</v>
      </c>
      <c r="AC30" s="13" t="e">
        <f t="shared" si="6"/>
        <v>#DIV/0!</v>
      </c>
      <c r="AD30" s="13" t="e">
        <f t="shared" si="7"/>
        <v>#DIV/0!</v>
      </c>
      <c r="AE30" s="13" t="e">
        <f t="shared" si="8"/>
        <v>#DIV/0!</v>
      </c>
      <c r="AF30" s="13" t="e">
        <f t="shared" si="9"/>
        <v>#DIV/0!</v>
      </c>
      <c r="AG30" s="13" t="e">
        <f t="shared" si="10"/>
        <v>#DIV/0!</v>
      </c>
      <c r="AH30" s="13" t="e">
        <f t="shared" si="11"/>
        <v>#DIV/0!</v>
      </c>
      <c r="AI30" s="13" t="e">
        <f t="shared" si="12"/>
        <v>#DIV/0!</v>
      </c>
      <c r="AJ30" s="13" t="e">
        <f t="shared" si="13"/>
        <v>#DIV/0!</v>
      </c>
      <c r="AK30" s="13" t="e">
        <f t="shared" si="14"/>
        <v>#DIV/0!</v>
      </c>
    </row>
    <row r="31" spans="2:37" ht="18" x14ac:dyDescent="0.45">
      <c r="B31" s="17">
        <v>69</v>
      </c>
      <c r="C31" s="17">
        <v>67</v>
      </c>
      <c r="D31" s="17">
        <v>65</v>
      </c>
      <c r="E31" s="17">
        <v>63</v>
      </c>
      <c r="F31" s="17">
        <v>62</v>
      </c>
      <c r="G31" s="17">
        <v>60</v>
      </c>
      <c r="H31" s="17">
        <v>58</v>
      </c>
      <c r="I31" s="19">
        <v>56</v>
      </c>
      <c r="J31" s="17">
        <v>55</v>
      </c>
      <c r="K31" s="19">
        <v>54</v>
      </c>
      <c r="L31" s="17">
        <v>52</v>
      </c>
      <c r="M31" s="17">
        <v>50</v>
      </c>
      <c r="N31" s="17">
        <v>48</v>
      </c>
      <c r="O31" s="17">
        <v>44</v>
      </c>
      <c r="P31" s="17">
        <v>40</v>
      </c>
      <c r="Q31" s="17">
        <v>0.9</v>
      </c>
      <c r="W31" s="13" t="e">
        <f t="shared" si="0"/>
        <v>#DIV/0!</v>
      </c>
      <c r="X31" s="13" t="e">
        <f t="shared" si="1"/>
        <v>#DIV/0!</v>
      </c>
      <c r="Y31" s="13" t="e">
        <f t="shared" si="2"/>
        <v>#DIV/0!</v>
      </c>
      <c r="Z31" s="13" t="e">
        <f t="shared" si="3"/>
        <v>#DIV/0!</v>
      </c>
      <c r="AA31" s="13" t="e">
        <f t="shared" si="4"/>
        <v>#DIV/0!</v>
      </c>
      <c r="AB31" s="13" t="e">
        <f t="shared" si="5"/>
        <v>#DIV/0!</v>
      </c>
      <c r="AC31" s="13" t="e">
        <f t="shared" si="6"/>
        <v>#DIV/0!</v>
      </c>
      <c r="AD31" s="13" t="e">
        <f t="shared" si="7"/>
        <v>#DIV/0!</v>
      </c>
      <c r="AE31" s="13" t="e">
        <f t="shared" si="8"/>
        <v>#DIV/0!</v>
      </c>
      <c r="AF31" s="13" t="e">
        <f t="shared" si="9"/>
        <v>#DIV/0!</v>
      </c>
      <c r="AG31" s="13" t="e">
        <f t="shared" si="10"/>
        <v>#DIV/0!</v>
      </c>
      <c r="AH31" s="13" t="e">
        <f t="shared" si="11"/>
        <v>#DIV/0!</v>
      </c>
      <c r="AI31" s="13" t="e">
        <f t="shared" si="12"/>
        <v>#DIV/0!</v>
      </c>
      <c r="AJ31" s="13" t="e">
        <f t="shared" si="13"/>
        <v>#DIV/0!</v>
      </c>
      <c r="AK31" s="13" t="e">
        <f t="shared" si="14"/>
        <v>#DIV/0!</v>
      </c>
    </row>
    <row r="32" spans="2:37" ht="18" x14ac:dyDescent="0.45">
      <c r="B32" s="18">
        <v>68</v>
      </c>
      <c r="C32" s="18">
        <v>66</v>
      </c>
      <c r="D32" s="18">
        <v>64</v>
      </c>
      <c r="E32" s="18">
        <v>62</v>
      </c>
      <c r="F32" s="18">
        <v>61</v>
      </c>
      <c r="G32" s="18">
        <v>59</v>
      </c>
      <c r="H32" s="18">
        <v>57</v>
      </c>
      <c r="I32" s="73">
        <v>55</v>
      </c>
      <c r="J32" s="18">
        <v>54</v>
      </c>
      <c r="K32" s="73">
        <v>52</v>
      </c>
      <c r="L32" s="18">
        <v>51</v>
      </c>
      <c r="M32" s="18">
        <v>49</v>
      </c>
      <c r="N32" s="18">
        <v>46</v>
      </c>
      <c r="O32" s="18">
        <v>43</v>
      </c>
      <c r="P32" s="18">
        <v>39</v>
      </c>
      <c r="Q32" s="18">
        <v>0.89</v>
      </c>
      <c r="W32" s="13" t="e">
        <f t="shared" si="0"/>
        <v>#DIV/0!</v>
      </c>
      <c r="X32" s="13" t="e">
        <f t="shared" si="1"/>
        <v>#DIV/0!</v>
      </c>
      <c r="Y32" s="13" t="e">
        <f t="shared" si="2"/>
        <v>#DIV/0!</v>
      </c>
      <c r="Z32" s="13" t="e">
        <f t="shared" si="3"/>
        <v>#DIV/0!</v>
      </c>
      <c r="AA32" s="13" t="e">
        <f t="shared" si="4"/>
        <v>#DIV/0!</v>
      </c>
      <c r="AB32" s="13" t="e">
        <f t="shared" si="5"/>
        <v>#DIV/0!</v>
      </c>
      <c r="AC32" s="13" t="e">
        <f t="shared" si="6"/>
        <v>#DIV/0!</v>
      </c>
      <c r="AD32" s="13" t="e">
        <f t="shared" si="7"/>
        <v>#DIV/0!</v>
      </c>
      <c r="AE32" s="13" t="e">
        <f t="shared" si="8"/>
        <v>#DIV/0!</v>
      </c>
      <c r="AF32" s="13" t="e">
        <f t="shared" si="9"/>
        <v>#DIV/0!</v>
      </c>
      <c r="AG32" s="13" t="e">
        <f t="shared" si="10"/>
        <v>#DIV/0!</v>
      </c>
      <c r="AH32" s="13" t="e">
        <f t="shared" si="11"/>
        <v>#DIV/0!</v>
      </c>
      <c r="AI32" s="13" t="e">
        <f t="shared" si="12"/>
        <v>#DIV/0!</v>
      </c>
      <c r="AJ32" s="13" t="e">
        <f t="shared" si="13"/>
        <v>#DIV/0!</v>
      </c>
      <c r="AK32" s="13" t="e">
        <f t="shared" si="14"/>
        <v>#DIV/0!</v>
      </c>
    </row>
    <row r="33" spans="2:37" ht="18" x14ac:dyDescent="0.45">
      <c r="B33" s="18">
        <v>67</v>
      </c>
      <c r="C33" s="18">
        <v>65</v>
      </c>
      <c r="D33" s="18">
        <v>63</v>
      </c>
      <c r="E33" s="18">
        <v>61</v>
      </c>
      <c r="F33" s="18">
        <v>59</v>
      </c>
      <c r="G33" s="18">
        <v>58</v>
      </c>
      <c r="H33" s="18">
        <v>56</v>
      </c>
      <c r="I33" s="73">
        <v>54</v>
      </c>
      <c r="J33" s="18">
        <v>52</v>
      </c>
      <c r="K33" s="73">
        <v>51</v>
      </c>
      <c r="L33" s="18">
        <v>50</v>
      </c>
      <c r="M33" s="18">
        <v>48</v>
      </c>
      <c r="N33" s="18">
        <v>45</v>
      </c>
      <c r="O33" s="18">
        <v>42</v>
      </c>
      <c r="P33" s="18">
        <v>38</v>
      </c>
      <c r="Q33" s="18">
        <v>0.88</v>
      </c>
      <c r="W33" s="13" t="e">
        <f t="shared" si="0"/>
        <v>#DIV/0!</v>
      </c>
      <c r="X33" s="13" t="e">
        <f t="shared" si="1"/>
        <v>#DIV/0!</v>
      </c>
      <c r="Y33" s="13" t="e">
        <f t="shared" si="2"/>
        <v>#DIV/0!</v>
      </c>
      <c r="Z33" s="13" t="e">
        <f t="shared" si="3"/>
        <v>#DIV/0!</v>
      </c>
      <c r="AA33" s="13" t="e">
        <f t="shared" si="4"/>
        <v>#DIV/0!</v>
      </c>
      <c r="AB33" s="13" t="e">
        <f t="shared" si="5"/>
        <v>#DIV/0!</v>
      </c>
      <c r="AC33" s="13" t="e">
        <f t="shared" si="6"/>
        <v>#DIV/0!</v>
      </c>
      <c r="AD33" s="13" t="e">
        <f t="shared" si="7"/>
        <v>#DIV/0!</v>
      </c>
      <c r="AE33" s="13" t="e">
        <f t="shared" si="8"/>
        <v>#DIV/0!</v>
      </c>
      <c r="AF33" s="13" t="e">
        <f t="shared" si="9"/>
        <v>#DIV/0!</v>
      </c>
      <c r="AG33" s="13" t="e">
        <f t="shared" si="10"/>
        <v>#DIV/0!</v>
      </c>
      <c r="AH33" s="13" t="e">
        <f t="shared" si="11"/>
        <v>#DIV/0!</v>
      </c>
      <c r="AI33" s="13" t="e">
        <f t="shared" si="12"/>
        <v>#DIV/0!</v>
      </c>
      <c r="AJ33" s="13" t="e">
        <f t="shared" si="13"/>
        <v>#DIV/0!</v>
      </c>
      <c r="AK33" s="13" t="e">
        <f t="shared" si="14"/>
        <v>#DIV/0!</v>
      </c>
    </row>
    <row r="34" spans="2:37" ht="18" x14ac:dyDescent="0.45">
      <c r="B34" s="18">
        <v>66</v>
      </c>
      <c r="C34" s="18">
        <v>64</v>
      </c>
      <c r="D34" s="18">
        <v>62</v>
      </c>
      <c r="E34" s="18">
        <v>60</v>
      </c>
      <c r="F34" s="18">
        <v>58</v>
      </c>
      <c r="G34" s="18">
        <v>57</v>
      </c>
      <c r="H34" s="18">
        <v>55</v>
      </c>
      <c r="I34" s="73">
        <v>53</v>
      </c>
      <c r="J34" s="18">
        <v>51</v>
      </c>
      <c r="K34" s="73">
        <v>50</v>
      </c>
      <c r="L34" s="18">
        <v>48</v>
      </c>
      <c r="M34" s="18">
        <v>46</v>
      </c>
      <c r="N34" s="18">
        <v>44</v>
      </c>
      <c r="O34" s="18">
        <v>41</v>
      </c>
      <c r="P34" s="18">
        <v>36</v>
      </c>
      <c r="Q34" s="18">
        <v>0.87</v>
      </c>
      <c r="W34" s="13" t="e">
        <f t="shared" si="0"/>
        <v>#DIV/0!</v>
      </c>
      <c r="X34" s="13" t="e">
        <f t="shared" si="1"/>
        <v>#DIV/0!</v>
      </c>
      <c r="Y34" s="13" t="e">
        <f t="shared" si="2"/>
        <v>#DIV/0!</v>
      </c>
      <c r="Z34" s="13" t="e">
        <f t="shared" si="3"/>
        <v>#DIV/0!</v>
      </c>
      <c r="AA34" s="13" t="e">
        <f t="shared" si="4"/>
        <v>#DIV/0!</v>
      </c>
      <c r="AB34" s="13" t="e">
        <f t="shared" si="5"/>
        <v>#DIV/0!</v>
      </c>
      <c r="AC34" s="13" t="e">
        <f t="shared" si="6"/>
        <v>#DIV/0!</v>
      </c>
      <c r="AD34" s="13" t="e">
        <f t="shared" si="7"/>
        <v>#DIV/0!</v>
      </c>
      <c r="AE34" s="13" t="e">
        <f t="shared" si="8"/>
        <v>#DIV/0!</v>
      </c>
      <c r="AF34" s="13" t="e">
        <f t="shared" si="9"/>
        <v>#DIV/0!</v>
      </c>
      <c r="AG34" s="13" t="e">
        <f t="shared" si="10"/>
        <v>#DIV/0!</v>
      </c>
      <c r="AH34" s="13" t="e">
        <f t="shared" si="11"/>
        <v>#DIV/0!</v>
      </c>
      <c r="AI34" s="13" t="e">
        <f t="shared" si="12"/>
        <v>#DIV/0!</v>
      </c>
      <c r="AJ34" s="13" t="e">
        <f t="shared" si="13"/>
        <v>#DIV/0!</v>
      </c>
      <c r="AK34" s="13" t="e">
        <f t="shared" si="14"/>
        <v>#DIV/0!</v>
      </c>
    </row>
    <row r="35" spans="2:37" ht="18" x14ac:dyDescent="0.45">
      <c r="B35" s="18">
        <v>65</v>
      </c>
      <c r="C35" s="18">
        <v>63</v>
      </c>
      <c r="D35" s="18">
        <v>61</v>
      </c>
      <c r="E35" s="18">
        <v>59</v>
      </c>
      <c r="F35" s="18">
        <v>57</v>
      </c>
      <c r="G35" s="18">
        <v>56</v>
      </c>
      <c r="H35" s="18">
        <v>54</v>
      </c>
      <c r="I35" s="73">
        <v>52</v>
      </c>
      <c r="J35" s="18">
        <v>50</v>
      </c>
      <c r="K35" s="73">
        <v>49</v>
      </c>
      <c r="L35" s="18">
        <v>47</v>
      </c>
      <c r="M35" s="18">
        <v>45</v>
      </c>
      <c r="N35" s="18">
        <v>43</v>
      </c>
      <c r="O35" s="18">
        <v>39</v>
      </c>
      <c r="P35" s="18">
        <v>35</v>
      </c>
      <c r="Q35" s="18">
        <v>0.86</v>
      </c>
      <c r="W35" s="13" t="e">
        <f t="shared" si="0"/>
        <v>#DIV/0!</v>
      </c>
      <c r="X35" s="13" t="e">
        <f t="shared" si="1"/>
        <v>#DIV/0!</v>
      </c>
      <c r="Y35" s="13" t="e">
        <f t="shared" si="2"/>
        <v>#DIV/0!</v>
      </c>
      <c r="Z35" s="13" t="e">
        <f t="shared" si="3"/>
        <v>#DIV/0!</v>
      </c>
      <c r="AA35" s="13" t="e">
        <f t="shared" si="4"/>
        <v>#DIV/0!</v>
      </c>
      <c r="AB35" s="13" t="e">
        <f t="shared" si="5"/>
        <v>#DIV/0!</v>
      </c>
      <c r="AC35" s="13" t="e">
        <f t="shared" si="6"/>
        <v>#DIV/0!</v>
      </c>
      <c r="AD35" s="13" t="e">
        <f t="shared" si="7"/>
        <v>#DIV/0!</v>
      </c>
      <c r="AE35" s="13" t="e">
        <f t="shared" si="8"/>
        <v>#DIV/0!</v>
      </c>
      <c r="AF35" s="13" t="e">
        <f t="shared" si="9"/>
        <v>#DIV/0!</v>
      </c>
      <c r="AG35" s="13" t="e">
        <f t="shared" si="10"/>
        <v>#DIV/0!</v>
      </c>
      <c r="AH35" s="13" t="e">
        <f t="shared" si="11"/>
        <v>#DIV/0!</v>
      </c>
      <c r="AI35" s="13" t="e">
        <f t="shared" si="12"/>
        <v>#DIV/0!</v>
      </c>
      <c r="AJ35" s="13" t="e">
        <f t="shared" si="13"/>
        <v>#DIV/0!</v>
      </c>
      <c r="AK35" s="13" t="e">
        <f t="shared" si="14"/>
        <v>#DIV/0!</v>
      </c>
    </row>
    <row r="36" spans="2:37" ht="18" x14ac:dyDescent="0.45">
      <c r="B36" s="21">
        <v>64</v>
      </c>
      <c r="C36" s="21">
        <v>62</v>
      </c>
      <c r="D36" s="21">
        <v>60</v>
      </c>
      <c r="E36" s="21">
        <v>58</v>
      </c>
      <c r="F36" s="21">
        <v>56</v>
      </c>
      <c r="G36" s="21">
        <v>54</v>
      </c>
      <c r="H36" s="21">
        <v>53</v>
      </c>
      <c r="I36" s="71">
        <v>51</v>
      </c>
      <c r="J36" s="21">
        <v>49</v>
      </c>
      <c r="K36" s="71">
        <v>48</v>
      </c>
      <c r="L36" s="21">
        <v>46</v>
      </c>
      <c r="M36" s="21">
        <v>44</v>
      </c>
      <c r="N36" s="21">
        <v>42</v>
      </c>
      <c r="O36" s="21">
        <v>38</v>
      </c>
      <c r="P36" s="21">
        <v>33</v>
      </c>
      <c r="Q36" s="21">
        <v>0.85</v>
      </c>
      <c r="W36" s="13" t="e">
        <f t="shared" si="0"/>
        <v>#DIV/0!</v>
      </c>
      <c r="X36" s="13" t="e">
        <f t="shared" si="1"/>
        <v>#DIV/0!</v>
      </c>
      <c r="Y36" s="13" t="e">
        <f t="shared" si="2"/>
        <v>#DIV/0!</v>
      </c>
      <c r="Z36" s="13" t="e">
        <f t="shared" si="3"/>
        <v>#DIV/0!</v>
      </c>
      <c r="AA36" s="13" t="e">
        <f t="shared" si="4"/>
        <v>#DIV/0!</v>
      </c>
      <c r="AB36" s="13" t="e">
        <f t="shared" si="5"/>
        <v>#DIV/0!</v>
      </c>
      <c r="AC36" s="13" t="e">
        <f t="shared" si="6"/>
        <v>#DIV/0!</v>
      </c>
      <c r="AD36" s="13" t="e">
        <f t="shared" si="7"/>
        <v>#DIV/0!</v>
      </c>
      <c r="AE36" s="13" t="e">
        <f t="shared" si="8"/>
        <v>#DIV/0!</v>
      </c>
      <c r="AF36" s="13" t="e">
        <f t="shared" si="9"/>
        <v>#DIV/0!</v>
      </c>
      <c r="AG36" s="13" t="e">
        <f t="shared" si="10"/>
        <v>#DIV/0!</v>
      </c>
      <c r="AH36" s="13" t="e">
        <f t="shared" si="11"/>
        <v>#DIV/0!</v>
      </c>
      <c r="AI36" s="13" t="e">
        <f t="shared" si="12"/>
        <v>#DIV/0!</v>
      </c>
      <c r="AJ36" s="13" t="e">
        <f t="shared" si="13"/>
        <v>#DIV/0!</v>
      </c>
      <c r="AK36" s="13" t="e">
        <f t="shared" si="14"/>
        <v>#DIV/0!</v>
      </c>
    </row>
    <row r="37" spans="2:37" ht="18" x14ac:dyDescent="0.45">
      <c r="B37" s="17">
        <v>63</v>
      </c>
      <c r="C37" s="17">
        <v>60</v>
      </c>
      <c r="D37" s="17">
        <v>59</v>
      </c>
      <c r="E37" s="17">
        <v>57</v>
      </c>
      <c r="F37" s="17">
        <v>55</v>
      </c>
      <c r="G37" s="17">
        <v>53</v>
      </c>
      <c r="H37" s="17">
        <v>52</v>
      </c>
      <c r="I37" s="19">
        <v>49</v>
      </c>
      <c r="J37" s="17">
        <v>48</v>
      </c>
      <c r="K37" s="19">
        <v>47</v>
      </c>
      <c r="L37" s="17">
        <v>45</v>
      </c>
      <c r="M37" s="17">
        <v>43</v>
      </c>
      <c r="N37" s="17">
        <v>40</v>
      </c>
      <c r="O37" s="17">
        <v>37</v>
      </c>
      <c r="P37" s="17">
        <v>32</v>
      </c>
      <c r="Q37" s="17">
        <v>0.84</v>
      </c>
      <c r="W37" s="13" t="e">
        <f t="shared" si="0"/>
        <v>#DIV/0!</v>
      </c>
      <c r="X37" s="13" t="e">
        <f t="shared" si="1"/>
        <v>#DIV/0!</v>
      </c>
      <c r="Y37" s="13" t="e">
        <f t="shared" si="2"/>
        <v>#DIV/0!</v>
      </c>
      <c r="Z37" s="13" t="e">
        <f t="shared" si="3"/>
        <v>#DIV/0!</v>
      </c>
      <c r="AA37" s="13" t="e">
        <f t="shared" si="4"/>
        <v>#DIV/0!</v>
      </c>
      <c r="AB37" s="13" t="e">
        <f t="shared" si="5"/>
        <v>#DIV/0!</v>
      </c>
      <c r="AC37" s="13" t="e">
        <f t="shared" si="6"/>
        <v>#DIV/0!</v>
      </c>
      <c r="AD37" s="13" t="e">
        <f t="shared" si="7"/>
        <v>#DIV/0!</v>
      </c>
      <c r="AE37" s="13" t="e">
        <f t="shared" si="8"/>
        <v>#DIV/0!</v>
      </c>
      <c r="AF37" s="13" t="e">
        <f t="shared" si="9"/>
        <v>#DIV/0!</v>
      </c>
      <c r="AG37" s="13" t="e">
        <f t="shared" si="10"/>
        <v>#DIV/0!</v>
      </c>
      <c r="AH37" s="13" t="e">
        <f t="shared" si="11"/>
        <v>#DIV/0!</v>
      </c>
      <c r="AI37" s="13" t="e">
        <f t="shared" si="12"/>
        <v>#DIV/0!</v>
      </c>
      <c r="AJ37" s="13" t="e">
        <f t="shared" si="13"/>
        <v>#DIV/0!</v>
      </c>
      <c r="AK37" s="13" t="e">
        <f t="shared" si="14"/>
        <v>#DIV/0!</v>
      </c>
    </row>
    <row r="38" spans="2:37" ht="18" x14ac:dyDescent="0.45">
      <c r="B38" s="18">
        <v>62</v>
      </c>
      <c r="C38" s="18">
        <v>59</v>
      </c>
      <c r="D38" s="18">
        <v>57</v>
      </c>
      <c r="E38" s="18">
        <v>56</v>
      </c>
      <c r="F38" s="18">
        <v>54</v>
      </c>
      <c r="G38" s="18">
        <v>52</v>
      </c>
      <c r="H38" s="18">
        <v>50</v>
      </c>
      <c r="I38" s="73">
        <v>48</v>
      </c>
      <c r="J38" s="18">
        <v>47</v>
      </c>
      <c r="K38" s="73">
        <v>45</v>
      </c>
      <c r="L38" s="18">
        <v>44</v>
      </c>
      <c r="M38" s="18">
        <v>42</v>
      </c>
      <c r="N38" s="18">
        <v>39</v>
      </c>
      <c r="O38" s="18">
        <v>36</v>
      </c>
      <c r="P38" s="18">
        <v>30</v>
      </c>
      <c r="Q38" s="18">
        <v>0.83</v>
      </c>
      <c r="W38" s="13" t="e">
        <f t="shared" si="0"/>
        <v>#DIV/0!</v>
      </c>
      <c r="X38" s="13" t="e">
        <f t="shared" si="1"/>
        <v>#DIV/0!</v>
      </c>
      <c r="Y38" s="13" t="e">
        <f t="shared" si="2"/>
        <v>#DIV/0!</v>
      </c>
      <c r="Z38" s="13" t="e">
        <f t="shared" si="3"/>
        <v>#DIV/0!</v>
      </c>
      <c r="AA38" s="13" t="e">
        <f t="shared" si="4"/>
        <v>#DIV/0!</v>
      </c>
      <c r="AB38" s="13" t="e">
        <f t="shared" si="5"/>
        <v>#DIV/0!</v>
      </c>
      <c r="AC38" s="13" t="e">
        <f t="shared" si="6"/>
        <v>#DIV/0!</v>
      </c>
      <c r="AD38" s="13" t="e">
        <f t="shared" si="7"/>
        <v>#DIV/0!</v>
      </c>
      <c r="AE38" s="13" t="e">
        <f t="shared" si="8"/>
        <v>#DIV/0!</v>
      </c>
      <c r="AF38" s="13" t="e">
        <f t="shared" si="9"/>
        <v>#DIV/0!</v>
      </c>
      <c r="AG38" s="13" t="e">
        <f t="shared" si="10"/>
        <v>#DIV/0!</v>
      </c>
      <c r="AH38" s="13" t="e">
        <f t="shared" si="11"/>
        <v>#DIV/0!</v>
      </c>
      <c r="AI38" s="13" t="e">
        <f t="shared" si="12"/>
        <v>#DIV/0!</v>
      </c>
      <c r="AJ38" s="13" t="e">
        <f t="shared" si="13"/>
        <v>#DIV/0!</v>
      </c>
      <c r="AK38" s="13" t="e">
        <f t="shared" si="14"/>
        <v>#DIV/0!</v>
      </c>
    </row>
    <row r="39" spans="2:37" ht="18" x14ac:dyDescent="0.45">
      <c r="B39" s="18">
        <v>61</v>
      </c>
      <c r="C39" s="18">
        <v>58</v>
      </c>
      <c r="D39" s="18">
        <v>56</v>
      </c>
      <c r="E39" s="18">
        <v>55</v>
      </c>
      <c r="F39" s="18">
        <v>53</v>
      </c>
      <c r="G39" s="18">
        <v>51</v>
      </c>
      <c r="H39" s="18">
        <v>49</v>
      </c>
      <c r="I39" s="73">
        <v>47</v>
      </c>
      <c r="J39" s="18">
        <v>46</v>
      </c>
      <c r="K39" s="73">
        <v>44</v>
      </c>
      <c r="L39" s="18">
        <v>43</v>
      </c>
      <c r="M39" s="18">
        <v>41</v>
      </c>
      <c r="N39" s="18">
        <v>38</v>
      </c>
      <c r="O39" s="18">
        <v>34</v>
      </c>
      <c r="P39" s="18">
        <v>28</v>
      </c>
      <c r="Q39" s="18">
        <v>0.82</v>
      </c>
      <c r="W39" s="13" t="e">
        <f t="shared" si="0"/>
        <v>#DIV/0!</v>
      </c>
      <c r="X39" s="13" t="e">
        <f t="shared" si="1"/>
        <v>#DIV/0!</v>
      </c>
      <c r="Y39" s="13" t="e">
        <f t="shared" si="2"/>
        <v>#DIV/0!</v>
      </c>
      <c r="Z39" s="13" t="e">
        <f t="shared" si="3"/>
        <v>#DIV/0!</v>
      </c>
      <c r="AA39" s="13" t="e">
        <f t="shared" si="4"/>
        <v>#DIV/0!</v>
      </c>
      <c r="AB39" s="13" t="e">
        <f t="shared" si="5"/>
        <v>#DIV/0!</v>
      </c>
      <c r="AC39" s="13" t="e">
        <f t="shared" si="6"/>
        <v>#DIV/0!</v>
      </c>
      <c r="AD39" s="13" t="e">
        <f t="shared" si="7"/>
        <v>#DIV/0!</v>
      </c>
      <c r="AE39" s="13" t="e">
        <f t="shared" si="8"/>
        <v>#DIV/0!</v>
      </c>
      <c r="AF39" s="13" t="e">
        <f t="shared" si="9"/>
        <v>#DIV/0!</v>
      </c>
      <c r="AG39" s="13" t="e">
        <f t="shared" si="10"/>
        <v>#DIV/0!</v>
      </c>
      <c r="AH39" s="13" t="e">
        <f t="shared" si="11"/>
        <v>#DIV/0!</v>
      </c>
      <c r="AI39" s="13" t="e">
        <f t="shared" si="12"/>
        <v>#DIV/0!</v>
      </c>
      <c r="AJ39" s="13" t="e">
        <f t="shared" si="13"/>
        <v>#DIV/0!</v>
      </c>
      <c r="AK39" s="13" t="e">
        <f t="shared" si="14"/>
        <v>#DIV/0!</v>
      </c>
    </row>
    <row r="40" spans="2:37" ht="18" x14ac:dyDescent="0.45">
      <c r="B40" s="18">
        <v>60</v>
      </c>
      <c r="C40" s="18">
        <v>57</v>
      </c>
      <c r="D40" s="18">
        <v>55</v>
      </c>
      <c r="E40" s="18">
        <v>53</v>
      </c>
      <c r="F40" s="18">
        <v>52</v>
      </c>
      <c r="G40" s="18">
        <v>50</v>
      </c>
      <c r="H40" s="18">
        <v>48</v>
      </c>
      <c r="I40" s="73">
        <v>46</v>
      </c>
      <c r="J40" s="18">
        <v>45</v>
      </c>
      <c r="K40" s="73">
        <v>43</v>
      </c>
      <c r="L40" s="18">
        <v>42</v>
      </c>
      <c r="M40" s="18">
        <v>39</v>
      </c>
      <c r="N40" s="18">
        <v>37</v>
      </c>
      <c r="O40" s="18">
        <v>33</v>
      </c>
      <c r="P40" s="18">
        <v>27</v>
      </c>
      <c r="Q40" s="18">
        <v>0.81</v>
      </c>
      <c r="W40" s="13" t="e">
        <f t="shared" si="0"/>
        <v>#DIV/0!</v>
      </c>
      <c r="X40" s="13" t="e">
        <f t="shared" si="1"/>
        <v>#DIV/0!</v>
      </c>
      <c r="Y40" s="13" t="e">
        <f t="shared" si="2"/>
        <v>#DIV/0!</v>
      </c>
      <c r="Z40" s="13" t="e">
        <f t="shared" si="3"/>
        <v>#DIV/0!</v>
      </c>
      <c r="AA40" s="13" t="e">
        <f t="shared" si="4"/>
        <v>#DIV/0!</v>
      </c>
      <c r="AB40" s="13" t="e">
        <f t="shared" si="5"/>
        <v>#DIV/0!</v>
      </c>
      <c r="AC40" s="13" t="e">
        <f t="shared" si="6"/>
        <v>#DIV/0!</v>
      </c>
      <c r="AD40" s="13" t="e">
        <f t="shared" si="7"/>
        <v>#DIV/0!</v>
      </c>
      <c r="AE40" s="13" t="e">
        <f t="shared" si="8"/>
        <v>#DIV/0!</v>
      </c>
      <c r="AF40" s="13" t="e">
        <f t="shared" si="9"/>
        <v>#DIV/0!</v>
      </c>
      <c r="AG40" s="13" t="e">
        <f t="shared" si="10"/>
        <v>#DIV/0!</v>
      </c>
      <c r="AH40" s="13" t="e">
        <f t="shared" si="11"/>
        <v>#DIV/0!</v>
      </c>
      <c r="AI40" s="13" t="e">
        <f t="shared" si="12"/>
        <v>#DIV/0!</v>
      </c>
      <c r="AJ40" s="13" t="e">
        <f t="shared" si="13"/>
        <v>#DIV/0!</v>
      </c>
      <c r="AK40" s="13" t="e">
        <f t="shared" si="14"/>
        <v>#DIV/0!</v>
      </c>
    </row>
    <row r="41" spans="2:37" ht="18" x14ac:dyDescent="0.45">
      <c r="B41" s="21">
        <v>59</v>
      </c>
      <c r="C41" s="21">
        <v>56</v>
      </c>
      <c r="D41" s="21">
        <v>54</v>
      </c>
      <c r="E41" s="21">
        <v>52</v>
      </c>
      <c r="F41" s="21">
        <v>51</v>
      </c>
      <c r="G41" s="21">
        <v>49</v>
      </c>
      <c r="H41" s="21">
        <v>47</v>
      </c>
      <c r="I41" s="71">
        <v>45</v>
      </c>
      <c r="J41" s="21">
        <v>43</v>
      </c>
      <c r="K41" s="71">
        <v>42</v>
      </c>
      <c r="L41" s="21">
        <v>40</v>
      </c>
      <c r="M41" s="21">
        <v>38</v>
      </c>
      <c r="N41" s="21">
        <v>36</v>
      </c>
      <c r="O41" s="21">
        <v>32</v>
      </c>
      <c r="P41" s="21">
        <v>25</v>
      </c>
      <c r="Q41" s="21">
        <v>0.8</v>
      </c>
      <c r="W41" s="13" t="e">
        <f t="shared" si="0"/>
        <v>#DIV/0!</v>
      </c>
      <c r="X41" s="13" t="e">
        <f t="shared" si="1"/>
        <v>#DIV/0!</v>
      </c>
      <c r="Y41" s="13" t="e">
        <f t="shared" si="2"/>
        <v>#DIV/0!</v>
      </c>
      <c r="Z41" s="13" t="e">
        <f t="shared" si="3"/>
        <v>#DIV/0!</v>
      </c>
      <c r="AA41" s="13" t="e">
        <f t="shared" si="4"/>
        <v>#DIV/0!</v>
      </c>
      <c r="AB41" s="13" t="e">
        <f t="shared" si="5"/>
        <v>#DIV/0!</v>
      </c>
      <c r="AC41" s="13" t="e">
        <f t="shared" si="6"/>
        <v>#DIV/0!</v>
      </c>
      <c r="AD41" s="13" t="e">
        <f t="shared" si="7"/>
        <v>#DIV/0!</v>
      </c>
      <c r="AE41" s="13" t="e">
        <f t="shared" si="8"/>
        <v>#DIV/0!</v>
      </c>
      <c r="AF41" s="13" t="e">
        <f t="shared" si="9"/>
        <v>#DIV/0!</v>
      </c>
      <c r="AG41" s="13" t="e">
        <f t="shared" si="10"/>
        <v>#DIV/0!</v>
      </c>
      <c r="AH41" s="13" t="e">
        <f t="shared" si="11"/>
        <v>#DIV/0!</v>
      </c>
      <c r="AI41" s="13" t="e">
        <f t="shared" si="12"/>
        <v>#DIV/0!</v>
      </c>
      <c r="AJ41" s="13" t="e">
        <f t="shared" si="13"/>
        <v>#DIV/0!</v>
      </c>
      <c r="AK41" s="13" t="e">
        <f t="shared" si="14"/>
        <v>#DIV/0!</v>
      </c>
    </row>
    <row r="42" spans="2:37" ht="18" x14ac:dyDescent="0.45">
      <c r="B42" s="17">
        <v>58</v>
      </c>
      <c r="C42" s="17">
        <v>55</v>
      </c>
      <c r="D42" s="17">
        <v>53</v>
      </c>
      <c r="E42" s="17">
        <v>51</v>
      </c>
      <c r="F42" s="17">
        <v>49</v>
      </c>
      <c r="G42" s="17">
        <v>47</v>
      </c>
      <c r="H42" s="17">
        <v>46</v>
      </c>
      <c r="I42" s="19">
        <v>43</v>
      </c>
      <c r="J42" s="17">
        <v>42</v>
      </c>
      <c r="K42" s="19">
        <v>41</v>
      </c>
      <c r="L42" s="17">
        <v>39</v>
      </c>
      <c r="M42" s="17">
        <v>37</v>
      </c>
      <c r="N42" s="17">
        <v>34</v>
      </c>
      <c r="O42" s="17">
        <v>31</v>
      </c>
      <c r="P42" s="17">
        <v>24</v>
      </c>
      <c r="Q42" s="17">
        <v>0.79</v>
      </c>
      <c r="W42" s="13" t="e">
        <f t="shared" si="0"/>
        <v>#DIV/0!</v>
      </c>
      <c r="X42" s="13" t="e">
        <f t="shared" si="1"/>
        <v>#DIV/0!</v>
      </c>
      <c r="Y42" s="13" t="e">
        <f t="shared" si="2"/>
        <v>#DIV/0!</v>
      </c>
      <c r="Z42" s="13" t="e">
        <f t="shared" si="3"/>
        <v>#DIV/0!</v>
      </c>
      <c r="AA42" s="13" t="e">
        <f t="shared" si="4"/>
        <v>#DIV/0!</v>
      </c>
      <c r="AB42" s="13" t="e">
        <f t="shared" si="5"/>
        <v>#DIV/0!</v>
      </c>
      <c r="AC42" s="13" t="e">
        <f t="shared" si="6"/>
        <v>#DIV/0!</v>
      </c>
      <c r="AD42" s="13" t="e">
        <f t="shared" si="7"/>
        <v>#DIV/0!</v>
      </c>
      <c r="AE42" s="13" t="e">
        <f t="shared" si="8"/>
        <v>#DIV/0!</v>
      </c>
      <c r="AF42" s="13" t="e">
        <f t="shared" si="9"/>
        <v>#DIV/0!</v>
      </c>
      <c r="AG42" s="13" t="e">
        <f t="shared" si="10"/>
        <v>#DIV/0!</v>
      </c>
      <c r="AH42" s="13" t="e">
        <f t="shared" si="11"/>
        <v>#DIV/0!</v>
      </c>
      <c r="AI42" s="13" t="e">
        <f t="shared" si="12"/>
        <v>#DIV/0!</v>
      </c>
      <c r="AJ42" s="13" t="e">
        <f t="shared" si="13"/>
        <v>#DIV/0!</v>
      </c>
      <c r="AK42" s="13" t="e">
        <f t="shared" si="14"/>
        <v>#DIV/0!</v>
      </c>
    </row>
    <row r="43" spans="2:37" ht="18" x14ac:dyDescent="0.45">
      <c r="B43" s="18">
        <v>57</v>
      </c>
      <c r="C43" s="18">
        <v>54</v>
      </c>
      <c r="D43" s="18">
        <v>51</v>
      </c>
      <c r="E43" s="18">
        <v>50</v>
      </c>
      <c r="F43" s="18">
        <v>48</v>
      </c>
      <c r="G43" s="18">
        <v>46</v>
      </c>
      <c r="H43" s="18">
        <v>44</v>
      </c>
      <c r="I43" s="73">
        <v>42</v>
      </c>
      <c r="J43" s="18">
        <v>41</v>
      </c>
      <c r="K43" s="73">
        <v>39</v>
      </c>
      <c r="L43" s="18">
        <v>38</v>
      </c>
      <c r="M43" s="18">
        <v>36</v>
      </c>
      <c r="N43" s="18">
        <v>33</v>
      </c>
      <c r="O43" s="18">
        <v>30</v>
      </c>
      <c r="P43" s="18">
        <v>23</v>
      </c>
      <c r="Q43" s="18">
        <v>0.78</v>
      </c>
      <c r="W43" s="13" t="e">
        <f t="shared" si="0"/>
        <v>#DIV/0!</v>
      </c>
      <c r="X43" s="13" t="e">
        <f t="shared" si="1"/>
        <v>#DIV/0!</v>
      </c>
      <c r="Y43" s="13" t="e">
        <f t="shared" si="2"/>
        <v>#DIV/0!</v>
      </c>
      <c r="Z43" s="13" t="e">
        <f t="shared" si="3"/>
        <v>#DIV/0!</v>
      </c>
      <c r="AA43" s="13" t="e">
        <f t="shared" si="4"/>
        <v>#DIV/0!</v>
      </c>
      <c r="AB43" s="13" t="e">
        <f t="shared" si="5"/>
        <v>#DIV/0!</v>
      </c>
      <c r="AC43" s="13" t="e">
        <f t="shared" si="6"/>
        <v>#DIV/0!</v>
      </c>
      <c r="AD43" s="13" t="e">
        <f t="shared" si="7"/>
        <v>#DIV/0!</v>
      </c>
      <c r="AE43" s="13" t="e">
        <f t="shared" si="8"/>
        <v>#DIV/0!</v>
      </c>
      <c r="AF43" s="13" t="e">
        <f t="shared" si="9"/>
        <v>#DIV/0!</v>
      </c>
      <c r="AG43" s="13" t="e">
        <f t="shared" si="10"/>
        <v>#DIV/0!</v>
      </c>
      <c r="AH43" s="13" t="e">
        <f t="shared" si="11"/>
        <v>#DIV/0!</v>
      </c>
      <c r="AI43" s="13" t="e">
        <f t="shared" si="12"/>
        <v>#DIV/0!</v>
      </c>
      <c r="AJ43" s="13" t="e">
        <f t="shared" si="13"/>
        <v>#DIV/0!</v>
      </c>
      <c r="AK43" s="13" t="e">
        <f t="shared" si="14"/>
        <v>#DIV/0!</v>
      </c>
    </row>
    <row r="44" spans="2:37" ht="18" x14ac:dyDescent="0.45">
      <c r="B44" s="18">
        <v>56</v>
      </c>
      <c r="C44" s="18">
        <v>53</v>
      </c>
      <c r="D44" s="18">
        <v>50</v>
      </c>
      <c r="E44" s="18">
        <v>49</v>
      </c>
      <c r="F44" s="18">
        <v>47</v>
      </c>
      <c r="G44" s="18">
        <v>45</v>
      </c>
      <c r="H44" s="18">
        <v>43</v>
      </c>
      <c r="I44" s="73">
        <v>41</v>
      </c>
      <c r="J44" s="18">
        <v>40</v>
      </c>
      <c r="K44" s="73">
        <v>38</v>
      </c>
      <c r="L44" s="18">
        <v>37</v>
      </c>
      <c r="M44" s="18">
        <v>35</v>
      </c>
      <c r="N44" s="18">
        <v>32</v>
      </c>
      <c r="O44" s="18">
        <v>28</v>
      </c>
      <c r="P44" s="18">
        <v>22</v>
      </c>
      <c r="Q44" s="18">
        <v>0.77</v>
      </c>
      <c r="W44" s="13" t="e">
        <f t="shared" si="0"/>
        <v>#DIV/0!</v>
      </c>
      <c r="X44" s="13" t="e">
        <f t="shared" si="1"/>
        <v>#DIV/0!</v>
      </c>
      <c r="Y44" s="13" t="e">
        <f t="shared" si="2"/>
        <v>#DIV/0!</v>
      </c>
      <c r="Z44" s="13" t="e">
        <f t="shared" si="3"/>
        <v>#DIV/0!</v>
      </c>
      <c r="AA44" s="13" t="e">
        <f t="shared" si="4"/>
        <v>#DIV/0!</v>
      </c>
      <c r="AB44" s="13" t="e">
        <f t="shared" si="5"/>
        <v>#DIV/0!</v>
      </c>
      <c r="AC44" s="13" t="e">
        <f t="shared" si="6"/>
        <v>#DIV/0!</v>
      </c>
      <c r="AD44" s="13" t="e">
        <f t="shared" si="7"/>
        <v>#DIV/0!</v>
      </c>
      <c r="AE44" s="13" t="e">
        <f t="shared" si="8"/>
        <v>#DIV/0!</v>
      </c>
      <c r="AF44" s="13" t="e">
        <f t="shared" si="9"/>
        <v>#DIV/0!</v>
      </c>
      <c r="AG44" s="13" t="e">
        <f t="shared" si="10"/>
        <v>#DIV/0!</v>
      </c>
      <c r="AH44" s="13" t="e">
        <f t="shared" si="11"/>
        <v>#DIV/0!</v>
      </c>
      <c r="AI44" s="13" t="e">
        <f t="shared" si="12"/>
        <v>#DIV/0!</v>
      </c>
      <c r="AJ44" s="13" t="e">
        <f t="shared" si="13"/>
        <v>#DIV/0!</v>
      </c>
      <c r="AK44" s="13" t="e">
        <f t="shared" si="14"/>
        <v>#DIV/0!</v>
      </c>
    </row>
    <row r="45" spans="2:37" ht="18" x14ac:dyDescent="0.45">
      <c r="B45" s="18">
        <v>55</v>
      </c>
      <c r="C45" s="18">
        <v>52</v>
      </c>
      <c r="D45" s="18">
        <v>49</v>
      </c>
      <c r="E45" s="18">
        <v>47</v>
      </c>
      <c r="F45" s="18">
        <v>46</v>
      </c>
      <c r="G45" s="18">
        <v>44</v>
      </c>
      <c r="H45" s="18">
        <v>42</v>
      </c>
      <c r="I45" s="73">
        <v>40</v>
      </c>
      <c r="J45" s="18">
        <v>39</v>
      </c>
      <c r="K45" s="73">
        <v>37</v>
      </c>
      <c r="L45" s="18">
        <v>36</v>
      </c>
      <c r="M45" s="18">
        <v>33</v>
      </c>
      <c r="N45" s="18">
        <v>31</v>
      </c>
      <c r="O45" s="18">
        <v>27</v>
      </c>
      <c r="P45" s="18">
        <v>21</v>
      </c>
      <c r="Q45" s="18">
        <v>0.76</v>
      </c>
      <c r="W45" s="13" t="e">
        <f t="shared" si="0"/>
        <v>#DIV/0!</v>
      </c>
      <c r="X45" s="13" t="e">
        <f t="shared" si="1"/>
        <v>#DIV/0!</v>
      </c>
      <c r="Y45" s="13" t="e">
        <f t="shared" si="2"/>
        <v>#DIV/0!</v>
      </c>
      <c r="Z45" s="13" t="e">
        <f t="shared" si="3"/>
        <v>#DIV/0!</v>
      </c>
      <c r="AA45" s="13" t="e">
        <f t="shared" si="4"/>
        <v>#DIV/0!</v>
      </c>
      <c r="AB45" s="13" t="e">
        <f t="shared" si="5"/>
        <v>#DIV/0!</v>
      </c>
      <c r="AC45" s="13" t="e">
        <f t="shared" si="6"/>
        <v>#DIV/0!</v>
      </c>
      <c r="AD45" s="13" t="e">
        <f t="shared" si="7"/>
        <v>#DIV/0!</v>
      </c>
      <c r="AE45" s="13" t="e">
        <f t="shared" si="8"/>
        <v>#DIV/0!</v>
      </c>
      <c r="AF45" s="13" t="e">
        <f t="shared" si="9"/>
        <v>#DIV/0!</v>
      </c>
      <c r="AG45" s="13" t="e">
        <f t="shared" si="10"/>
        <v>#DIV/0!</v>
      </c>
      <c r="AH45" s="13" t="e">
        <f t="shared" si="11"/>
        <v>#DIV/0!</v>
      </c>
      <c r="AI45" s="13" t="e">
        <f t="shared" si="12"/>
        <v>#DIV/0!</v>
      </c>
      <c r="AJ45" s="13" t="e">
        <f t="shared" si="13"/>
        <v>#DIV/0!</v>
      </c>
      <c r="AK45" s="13" t="e">
        <f t="shared" si="14"/>
        <v>#DIV/0!</v>
      </c>
    </row>
    <row r="46" spans="2:37" ht="18" x14ac:dyDescent="0.45">
      <c r="B46" s="21">
        <v>54</v>
      </c>
      <c r="C46" s="21">
        <v>51</v>
      </c>
      <c r="D46" s="21">
        <v>48</v>
      </c>
      <c r="E46" s="21">
        <v>46</v>
      </c>
      <c r="F46" s="21">
        <v>45</v>
      </c>
      <c r="G46" s="21">
        <v>43</v>
      </c>
      <c r="H46" s="21">
        <v>41</v>
      </c>
      <c r="I46" s="71">
        <v>39</v>
      </c>
      <c r="J46" s="21">
        <v>37</v>
      </c>
      <c r="K46" s="71">
        <v>36</v>
      </c>
      <c r="L46" s="21">
        <v>34</v>
      </c>
      <c r="M46" s="21">
        <v>32</v>
      </c>
      <c r="N46" s="21">
        <v>30</v>
      </c>
      <c r="O46" s="21">
        <v>26</v>
      </c>
      <c r="P46" s="21">
        <v>20</v>
      </c>
      <c r="Q46" s="21">
        <v>0.75</v>
      </c>
      <c r="W46" s="13" t="e">
        <f t="shared" si="0"/>
        <v>#DIV/0!</v>
      </c>
      <c r="X46" s="13" t="e">
        <f t="shared" si="1"/>
        <v>#DIV/0!</v>
      </c>
      <c r="Y46" s="13" t="e">
        <f t="shared" si="2"/>
        <v>#DIV/0!</v>
      </c>
      <c r="Z46" s="13" t="e">
        <f t="shared" si="3"/>
        <v>#DIV/0!</v>
      </c>
      <c r="AA46" s="13" t="e">
        <f t="shared" si="4"/>
        <v>#DIV/0!</v>
      </c>
      <c r="AB46" s="13" t="e">
        <f t="shared" si="5"/>
        <v>#DIV/0!</v>
      </c>
      <c r="AC46" s="13" t="e">
        <f t="shared" si="6"/>
        <v>#DIV/0!</v>
      </c>
      <c r="AD46" s="13" t="e">
        <f t="shared" si="7"/>
        <v>#DIV/0!</v>
      </c>
      <c r="AE46" s="13" t="e">
        <f t="shared" si="8"/>
        <v>#DIV/0!</v>
      </c>
      <c r="AF46" s="13" t="e">
        <f t="shared" si="9"/>
        <v>#DIV/0!</v>
      </c>
      <c r="AG46" s="13" t="e">
        <f t="shared" si="10"/>
        <v>#DIV/0!</v>
      </c>
      <c r="AH46" s="13" t="e">
        <f t="shared" si="11"/>
        <v>#DIV/0!</v>
      </c>
      <c r="AI46" s="13" t="e">
        <f t="shared" si="12"/>
        <v>#DIV/0!</v>
      </c>
      <c r="AJ46" s="13" t="e">
        <f t="shared" si="13"/>
        <v>#DIV/0!</v>
      </c>
      <c r="AK46" s="13" t="e">
        <f t="shared" si="14"/>
        <v>#DIV/0!</v>
      </c>
    </row>
    <row r="47" spans="2:37" ht="18" x14ac:dyDescent="0.45">
      <c r="B47" s="17">
        <v>53</v>
      </c>
      <c r="C47" s="17">
        <v>50</v>
      </c>
      <c r="D47" s="17">
        <v>47</v>
      </c>
      <c r="E47" s="17">
        <v>45</v>
      </c>
      <c r="F47" s="17">
        <v>44</v>
      </c>
      <c r="G47" s="17">
        <v>42</v>
      </c>
      <c r="H47" s="17">
        <v>40</v>
      </c>
      <c r="I47" s="19">
        <v>38</v>
      </c>
      <c r="J47" s="17">
        <v>36</v>
      </c>
      <c r="K47" s="19">
        <v>35</v>
      </c>
      <c r="L47" s="17">
        <v>33</v>
      </c>
      <c r="M47" s="17">
        <v>31</v>
      </c>
      <c r="N47" s="17">
        <v>29</v>
      </c>
      <c r="O47" s="17">
        <v>25</v>
      </c>
      <c r="P47" s="74">
        <v>19</v>
      </c>
      <c r="Q47" s="17">
        <v>0.74</v>
      </c>
      <c r="W47" s="13" t="e">
        <f t="shared" ref="W47:W56" si="15">IF(AND($V$5=$B$4,$V$4&gt;=B47,$V$4&lt;B46),Q47,0)</f>
        <v>#DIV/0!</v>
      </c>
      <c r="X47" s="13" t="e">
        <f t="shared" ref="X47:X56" si="16">IF(AND($V$5=$C$4,$V$4&gt;=C47,$V$4&lt;C46),Q47,0)</f>
        <v>#DIV/0!</v>
      </c>
      <c r="Y47" s="13" t="e">
        <f t="shared" ref="Y47:Y56" si="17">IF(AND($V$5=$D$4,$V$4&gt;=D47,$V$4&lt;D46),Q47,0)</f>
        <v>#DIV/0!</v>
      </c>
      <c r="Z47" s="13" t="e">
        <f t="shared" ref="Z47:Z56" si="18">IF(AND($V$5=$E$4,$V$4&gt;=E47,$V$4&lt;E46),Q47,0)</f>
        <v>#DIV/0!</v>
      </c>
      <c r="AA47" s="13" t="e">
        <f t="shared" ref="AA47:AA56" si="19">IF(AND($V$5=$F$4,$V$4&gt;=F47,$V$4&lt;F46),Q47,0)</f>
        <v>#DIV/0!</v>
      </c>
      <c r="AB47" s="13" t="e">
        <f t="shared" ref="AB47:AB56" si="20">IF(AND($V$5=$G$4,$V$4&gt;=G47,$V$4&lt;G46),Q47,0)</f>
        <v>#DIV/0!</v>
      </c>
      <c r="AC47" s="13" t="e">
        <f t="shared" ref="AC47:AC56" si="21">IF(AND($V$5=$H$4,$V$4&gt;=H47,$V$4&lt;H46),Q47,0)</f>
        <v>#DIV/0!</v>
      </c>
      <c r="AD47" s="13" t="e">
        <f t="shared" ref="AD47:AD56" si="22">IF(AND($V$5=$I$4,$V$4&gt;=I47,$V$4&lt;I46),Q47,0)</f>
        <v>#DIV/0!</v>
      </c>
      <c r="AE47" s="13" t="e">
        <f t="shared" ref="AE47:AE56" si="23">IF(AND($V$5=$J$4,$V$4&gt;=J47,$V$4&lt;J46),Q47,0)</f>
        <v>#DIV/0!</v>
      </c>
      <c r="AF47" s="13" t="e">
        <f t="shared" ref="AF47:AF56" si="24">IF(AND($V$5=$K$4,$V$4&gt;=K47,$V$4&lt;K46),Q47,0)</f>
        <v>#DIV/0!</v>
      </c>
      <c r="AG47" s="13" t="e">
        <f t="shared" ref="AG47:AG56" si="25">IF(AND($V$5=$L$4,$V$4&gt;=L47,$V$4&lt;L46),Q47,0)</f>
        <v>#DIV/0!</v>
      </c>
      <c r="AH47" s="13" t="e">
        <f t="shared" ref="AH47:AH56" si="26">IF(AND($V$5=$M$4,$V$4&gt;=M47,$V$4&lt;M46),Q47,0)</f>
        <v>#DIV/0!</v>
      </c>
      <c r="AI47" s="13" t="e">
        <f t="shared" ref="AI47:AI56" si="27">IF(AND($V$5=$N$4,$V$4&gt;=N47,$V$4&lt;N46),Q47,0)</f>
        <v>#DIV/0!</v>
      </c>
      <c r="AJ47" s="13" t="e">
        <f t="shared" ref="AJ47:AJ56" si="28">IF(AND($V$5=$O$4,$V$4&gt;=O47,$V$4&lt;O46),Q47,0)</f>
        <v>#DIV/0!</v>
      </c>
      <c r="AK47" s="13" t="e">
        <f t="shared" ref="AK47:AK56" si="29">IF(AND($V$5=$P$4,$V$4&gt;=P47,$V$4&lt;P46),Q47,0)</f>
        <v>#DIV/0!</v>
      </c>
    </row>
    <row r="48" spans="2:37" ht="18" x14ac:dyDescent="0.45">
      <c r="B48" s="18">
        <v>52</v>
      </c>
      <c r="C48" s="18">
        <v>49</v>
      </c>
      <c r="D48" s="18">
        <v>46</v>
      </c>
      <c r="E48" s="18">
        <v>44</v>
      </c>
      <c r="F48" s="18">
        <v>43</v>
      </c>
      <c r="G48" s="18">
        <v>41</v>
      </c>
      <c r="H48" s="18">
        <v>39</v>
      </c>
      <c r="I48" s="73">
        <v>37</v>
      </c>
      <c r="J48" s="18">
        <v>35</v>
      </c>
      <c r="K48" s="73">
        <v>34</v>
      </c>
      <c r="L48" s="18">
        <v>32</v>
      </c>
      <c r="M48" s="18">
        <v>30</v>
      </c>
      <c r="N48" s="18">
        <v>28</v>
      </c>
      <c r="O48" s="18">
        <v>24</v>
      </c>
      <c r="P48" s="75">
        <v>18</v>
      </c>
      <c r="Q48" s="18">
        <v>0.73</v>
      </c>
      <c r="W48" s="13" t="e">
        <f t="shared" si="15"/>
        <v>#DIV/0!</v>
      </c>
      <c r="X48" s="13" t="e">
        <f t="shared" si="16"/>
        <v>#DIV/0!</v>
      </c>
      <c r="Y48" s="13" t="e">
        <f t="shared" si="17"/>
        <v>#DIV/0!</v>
      </c>
      <c r="Z48" s="13" t="e">
        <f t="shared" si="18"/>
        <v>#DIV/0!</v>
      </c>
      <c r="AA48" s="13" t="e">
        <f t="shared" si="19"/>
        <v>#DIV/0!</v>
      </c>
      <c r="AB48" s="13" t="e">
        <f t="shared" si="20"/>
        <v>#DIV/0!</v>
      </c>
      <c r="AC48" s="13" t="e">
        <f t="shared" si="21"/>
        <v>#DIV/0!</v>
      </c>
      <c r="AD48" s="13" t="e">
        <f t="shared" si="22"/>
        <v>#DIV/0!</v>
      </c>
      <c r="AE48" s="13" t="e">
        <f t="shared" si="23"/>
        <v>#DIV/0!</v>
      </c>
      <c r="AF48" s="13" t="e">
        <f t="shared" si="24"/>
        <v>#DIV/0!</v>
      </c>
      <c r="AG48" s="13" t="e">
        <f t="shared" si="25"/>
        <v>#DIV/0!</v>
      </c>
      <c r="AH48" s="13" t="e">
        <f t="shared" si="26"/>
        <v>#DIV/0!</v>
      </c>
      <c r="AI48" s="13" t="e">
        <f t="shared" si="27"/>
        <v>#DIV/0!</v>
      </c>
      <c r="AJ48" s="13" t="e">
        <f t="shared" si="28"/>
        <v>#DIV/0!</v>
      </c>
      <c r="AK48" s="13" t="e">
        <f t="shared" si="29"/>
        <v>#DIV/0!</v>
      </c>
    </row>
    <row r="49" spans="2:37" ht="18" x14ac:dyDescent="0.45">
      <c r="B49" s="18">
        <v>51</v>
      </c>
      <c r="C49" s="18">
        <v>48</v>
      </c>
      <c r="D49" s="18">
        <v>45</v>
      </c>
      <c r="E49" s="18">
        <v>43</v>
      </c>
      <c r="F49" s="18">
        <v>42</v>
      </c>
      <c r="G49" s="18">
        <v>40</v>
      </c>
      <c r="H49" s="18">
        <v>38</v>
      </c>
      <c r="I49" s="73">
        <v>36</v>
      </c>
      <c r="J49" s="18">
        <v>34</v>
      </c>
      <c r="K49" s="73">
        <v>33</v>
      </c>
      <c r="L49" s="18">
        <v>31</v>
      </c>
      <c r="M49" s="18">
        <v>29</v>
      </c>
      <c r="N49" s="18">
        <v>27</v>
      </c>
      <c r="O49" s="18">
        <v>23</v>
      </c>
      <c r="P49" s="75">
        <v>17</v>
      </c>
      <c r="Q49" s="18">
        <v>0.72</v>
      </c>
      <c r="W49" s="13" t="e">
        <f t="shared" si="15"/>
        <v>#DIV/0!</v>
      </c>
      <c r="X49" s="13" t="e">
        <f t="shared" si="16"/>
        <v>#DIV/0!</v>
      </c>
      <c r="Y49" s="13" t="e">
        <f t="shared" si="17"/>
        <v>#DIV/0!</v>
      </c>
      <c r="Z49" s="13" t="e">
        <f t="shared" si="18"/>
        <v>#DIV/0!</v>
      </c>
      <c r="AA49" s="13" t="e">
        <f t="shared" si="19"/>
        <v>#DIV/0!</v>
      </c>
      <c r="AB49" s="13" t="e">
        <f t="shared" si="20"/>
        <v>#DIV/0!</v>
      </c>
      <c r="AC49" s="13" t="e">
        <f t="shared" si="21"/>
        <v>#DIV/0!</v>
      </c>
      <c r="AD49" s="13" t="e">
        <f t="shared" si="22"/>
        <v>#DIV/0!</v>
      </c>
      <c r="AE49" s="13" t="e">
        <f t="shared" si="23"/>
        <v>#DIV/0!</v>
      </c>
      <c r="AF49" s="13" t="e">
        <f t="shared" si="24"/>
        <v>#DIV/0!</v>
      </c>
      <c r="AG49" s="13" t="e">
        <f t="shared" si="25"/>
        <v>#DIV/0!</v>
      </c>
      <c r="AH49" s="13" t="e">
        <f t="shared" si="26"/>
        <v>#DIV/0!</v>
      </c>
      <c r="AI49" s="13" t="e">
        <f t="shared" si="27"/>
        <v>#DIV/0!</v>
      </c>
      <c r="AJ49" s="13" t="e">
        <f t="shared" si="28"/>
        <v>#DIV/0!</v>
      </c>
      <c r="AK49" s="13" t="e">
        <f t="shared" si="29"/>
        <v>#DIV/0!</v>
      </c>
    </row>
    <row r="50" spans="2:37" ht="18" x14ac:dyDescent="0.45">
      <c r="B50" s="18">
        <v>50</v>
      </c>
      <c r="C50" s="18">
        <v>47</v>
      </c>
      <c r="D50" s="18">
        <v>44</v>
      </c>
      <c r="E50" s="18">
        <v>42</v>
      </c>
      <c r="F50" s="18">
        <v>41</v>
      </c>
      <c r="G50" s="18">
        <v>39</v>
      </c>
      <c r="H50" s="18">
        <v>37</v>
      </c>
      <c r="I50" s="73">
        <v>35</v>
      </c>
      <c r="J50" s="18">
        <v>33</v>
      </c>
      <c r="K50" s="73">
        <v>32</v>
      </c>
      <c r="L50" s="18">
        <v>30</v>
      </c>
      <c r="M50" s="18">
        <v>28</v>
      </c>
      <c r="N50" s="18">
        <v>26</v>
      </c>
      <c r="O50" s="18">
        <v>22</v>
      </c>
      <c r="P50" s="75">
        <v>16</v>
      </c>
      <c r="Q50" s="18">
        <v>0.71</v>
      </c>
      <c r="W50" s="13" t="e">
        <f t="shared" si="15"/>
        <v>#DIV/0!</v>
      </c>
      <c r="X50" s="13" t="e">
        <f t="shared" si="16"/>
        <v>#DIV/0!</v>
      </c>
      <c r="Y50" s="13" t="e">
        <f t="shared" si="17"/>
        <v>#DIV/0!</v>
      </c>
      <c r="Z50" s="13" t="e">
        <f t="shared" si="18"/>
        <v>#DIV/0!</v>
      </c>
      <c r="AA50" s="13" t="e">
        <f t="shared" si="19"/>
        <v>#DIV/0!</v>
      </c>
      <c r="AB50" s="13" t="e">
        <f t="shared" si="20"/>
        <v>#DIV/0!</v>
      </c>
      <c r="AC50" s="13" t="e">
        <f t="shared" si="21"/>
        <v>#DIV/0!</v>
      </c>
      <c r="AD50" s="13" t="e">
        <f t="shared" si="22"/>
        <v>#DIV/0!</v>
      </c>
      <c r="AE50" s="13" t="e">
        <f t="shared" si="23"/>
        <v>#DIV/0!</v>
      </c>
      <c r="AF50" s="13" t="e">
        <f t="shared" si="24"/>
        <v>#DIV/0!</v>
      </c>
      <c r="AG50" s="13" t="e">
        <f t="shared" si="25"/>
        <v>#DIV/0!</v>
      </c>
      <c r="AH50" s="13" t="e">
        <f t="shared" si="26"/>
        <v>#DIV/0!</v>
      </c>
      <c r="AI50" s="13" t="e">
        <f t="shared" si="27"/>
        <v>#DIV/0!</v>
      </c>
      <c r="AJ50" s="13" t="e">
        <f t="shared" si="28"/>
        <v>#DIV/0!</v>
      </c>
      <c r="AK50" s="13" t="e">
        <f t="shared" si="29"/>
        <v>#DIV/0!</v>
      </c>
    </row>
    <row r="51" spans="2:37" ht="18" x14ac:dyDescent="0.45">
      <c r="B51" s="21">
        <v>49</v>
      </c>
      <c r="C51" s="21">
        <v>46</v>
      </c>
      <c r="D51" s="21">
        <v>43</v>
      </c>
      <c r="E51" s="21">
        <v>41</v>
      </c>
      <c r="F51" s="21">
        <v>40</v>
      </c>
      <c r="G51" s="21">
        <v>38</v>
      </c>
      <c r="H51" s="21">
        <v>36</v>
      </c>
      <c r="I51" s="71">
        <v>34</v>
      </c>
      <c r="J51" s="21">
        <v>32</v>
      </c>
      <c r="K51" s="71">
        <v>31</v>
      </c>
      <c r="L51" s="21">
        <v>29</v>
      </c>
      <c r="M51" s="21">
        <v>27</v>
      </c>
      <c r="N51" s="21">
        <v>25</v>
      </c>
      <c r="O51" s="21">
        <v>21</v>
      </c>
      <c r="P51" s="70">
        <v>15</v>
      </c>
      <c r="Q51" s="21">
        <v>0.7</v>
      </c>
      <c r="W51" s="13" t="e">
        <f t="shared" si="15"/>
        <v>#DIV/0!</v>
      </c>
      <c r="X51" s="13" t="e">
        <f t="shared" si="16"/>
        <v>#DIV/0!</v>
      </c>
      <c r="Y51" s="13" t="e">
        <f t="shared" si="17"/>
        <v>#DIV/0!</v>
      </c>
      <c r="Z51" s="13" t="e">
        <f t="shared" si="18"/>
        <v>#DIV/0!</v>
      </c>
      <c r="AA51" s="13" t="e">
        <f t="shared" si="19"/>
        <v>#DIV/0!</v>
      </c>
      <c r="AB51" s="13" t="e">
        <f t="shared" si="20"/>
        <v>#DIV/0!</v>
      </c>
      <c r="AC51" s="13" t="e">
        <f t="shared" si="21"/>
        <v>#DIV/0!</v>
      </c>
      <c r="AD51" s="13" t="e">
        <f t="shared" si="22"/>
        <v>#DIV/0!</v>
      </c>
      <c r="AE51" s="13" t="e">
        <f t="shared" si="23"/>
        <v>#DIV/0!</v>
      </c>
      <c r="AF51" s="13" t="e">
        <f t="shared" si="24"/>
        <v>#DIV/0!</v>
      </c>
      <c r="AG51" s="13" t="e">
        <f t="shared" si="25"/>
        <v>#DIV/0!</v>
      </c>
      <c r="AH51" s="13" t="e">
        <f t="shared" si="26"/>
        <v>#DIV/0!</v>
      </c>
      <c r="AI51" s="13" t="e">
        <f t="shared" si="27"/>
        <v>#DIV/0!</v>
      </c>
      <c r="AJ51" s="13" t="e">
        <f t="shared" si="28"/>
        <v>#DIV/0!</v>
      </c>
      <c r="AK51" s="13" t="e">
        <f t="shared" si="29"/>
        <v>#DIV/0!</v>
      </c>
    </row>
    <row r="52" spans="2:37" ht="18" x14ac:dyDescent="0.45">
      <c r="B52" s="17">
        <v>48</v>
      </c>
      <c r="C52" s="17">
        <v>45</v>
      </c>
      <c r="D52" s="17">
        <v>42</v>
      </c>
      <c r="E52" s="17">
        <v>40</v>
      </c>
      <c r="F52" s="17">
        <v>39</v>
      </c>
      <c r="G52" s="17">
        <v>37</v>
      </c>
      <c r="H52" s="17">
        <v>35</v>
      </c>
      <c r="I52" s="19">
        <v>33</v>
      </c>
      <c r="J52" s="17">
        <v>31</v>
      </c>
      <c r="K52" s="19">
        <v>30</v>
      </c>
      <c r="L52" s="17">
        <v>28</v>
      </c>
      <c r="M52" s="17">
        <v>26</v>
      </c>
      <c r="N52" s="17">
        <v>24</v>
      </c>
      <c r="O52" s="17">
        <v>20</v>
      </c>
      <c r="P52" s="74">
        <v>14</v>
      </c>
      <c r="Q52" s="17">
        <v>0.69</v>
      </c>
      <c r="W52" s="13" t="e">
        <f t="shared" si="15"/>
        <v>#DIV/0!</v>
      </c>
      <c r="X52" s="13" t="e">
        <f t="shared" si="16"/>
        <v>#DIV/0!</v>
      </c>
      <c r="Y52" s="13" t="e">
        <f t="shared" si="17"/>
        <v>#DIV/0!</v>
      </c>
      <c r="Z52" s="13" t="e">
        <f t="shared" si="18"/>
        <v>#DIV/0!</v>
      </c>
      <c r="AA52" s="13" t="e">
        <f t="shared" si="19"/>
        <v>#DIV/0!</v>
      </c>
      <c r="AB52" s="13" t="e">
        <f t="shared" si="20"/>
        <v>#DIV/0!</v>
      </c>
      <c r="AC52" s="13" t="e">
        <f t="shared" si="21"/>
        <v>#DIV/0!</v>
      </c>
      <c r="AD52" s="13" t="e">
        <f t="shared" si="22"/>
        <v>#DIV/0!</v>
      </c>
      <c r="AE52" s="13" t="e">
        <f t="shared" si="23"/>
        <v>#DIV/0!</v>
      </c>
      <c r="AF52" s="13" t="e">
        <f t="shared" si="24"/>
        <v>#DIV/0!</v>
      </c>
      <c r="AG52" s="13" t="e">
        <f t="shared" si="25"/>
        <v>#DIV/0!</v>
      </c>
      <c r="AH52" s="13" t="e">
        <f t="shared" si="26"/>
        <v>#DIV/0!</v>
      </c>
      <c r="AI52" s="13" t="e">
        <f t="shared" si="27"/>
        <v>#DIV/0!</v>
      </c>
      <c r="AJ52" s="13" t="e">
        <f t="shared" si="28"/>
        <v>#DIV/0!</v>
      </c>
      <c r="AK52" s="13" t="e">
        <f t="shared" si="29"/>
        <v>#DIV/0!</v>
      </c>
    </row>
    <row r="53" spans="2:37" ht="18" x14ac:dyDescent="0.45">
      <c r="B53" s="18">
        <v>47</v>
      </c>
      <c r="C53" s="18">
        <v>44</v>
      </c>
      <c r="D53" s="18">
        <v>41</v>
      </c>
      <c r="E53" s="18">
        <v>39</v>
      </c>
      <c r="F53" s="18">
        <v>38</v>
      </c>
      <c r="G53" s="18">
        <v>36</v>
      </c>
      <c r="H53" s="18">
        <v>34</v>
      </c>
      <c r="I53" s="73">
        <v>32</v>
      </c>
      <c r="J53" s="18">
        <v>30</v>
      </c>
      <c r="K53" s="73">
        <v>29</v>
      </c>
      <c r="L53" s="18">
        <v>27</v>
      </c>
      <c r="M53" s="18">
        <v>25</v>
      </c>
      <c r="N53" s="18">
        <v>23</v>
      </c>
      <c r="O53" s="18">
        <v>19</v>
      </c>
      <c r="P53" s="75">
        <v>13</v>
      </c>
      <c r="Q53" s="18">
        <v>0.68</v>
      </c>
      <c r="W53" s="13" t="e">
        <f t="shared" si="15"/>
        <v>#DIV/0!</v>
      </c>
      <c r="X53" s="13" t="e">
        <f t="shared" si="16"/>
        <v>#DIV/0!</v>
      </c>
      <c r="Y53" s="13" t="e">
        <f t="shared" si="17"/>
        <v>#DIV/0!</v>
      </c>
      <c r="Z53" s="13" t="e">
        <f t="shared" si="18"/>
        <v>#DIV/0!</v>
      </c>
      <c r="AA53" s="13" t="e">
        <f t="shared" si="19"/>
        <v>#DIV/0!</v>
      </c>
      <c r="AB53" s="13" t="e">
        <f t="shared" si="20"/>
        <v>#DIV/0!</v>
      </c>
      <c r="AC53" s="13" t="e">
        <f t="shared" si="21"/>
        <v>#DIV/0!</v>
      </c>
      <c r="AD53" s="13" t="e">
        <f t="shared" si="22"/>
        <v>#DIV/0!</v>
      </c>
      <c r="AE53" s="13" t="e">
        <f t="shared" si="23"/>
        <v>#DIV/0!</v>
      </c>
      <c r="AF53" s="13" t="e">
        <f t="shared" si="24"/>
        <v>#DIV/0!</v>
      </c>
      <c r="AG53" s="13" t="e">
        <f t="shared" si="25"/>
        <v>#DIV/0!</v>
      </c>
      <c r="AH53" s="13" t="e">
        <f t="shared" si="26"/>
        <v>#DIV/0!</v>
      </c>
      <c r="AI53" s="13" t="e">
        <f t="shared" si="27"/>
        <v>#DIV/0!</v>
      </c>
      <c r="AJ53" s="13" t="e">
        <f t="shared" si="28"/>
        <v>#DIV/0!</v>
      </c>
      <c r="AK53" s="13" t="e">
        <f t="shared" si="29"/>
        <v>#DIV/0!</v>
      </c>
    </row>
    <row r="54" spans="2:37" ht="18" x14ac:dyDescent="0.45">
      <c r="B54" s="18">
        <v>46</v>
      </c>
      <c r="C54" s="18">
        <v>43</v>
      </c>
      <c r="D54" s="18">
        <v>40</v>
      </c>
      <c r="E54" s="18">
        <v>38</v>
      </c>
      <c r="F54" s="18">
        <v>37</v>
      </c>
      <c r="G54" s="18">
        <v>35</v>
      </c>
      <c r="H54" s="18">
        <v>33</v>
      </c>
      <c r="I54" s="73">
        <v>31</v>
      </c>
      <c r="J54" s="18">
        <v>29</v>
      </c>
      <c r="K54" s="73">
        <v>28</v>
      </c>
      <c r="L54" s="18">
        <v>26</v>
      </c>
      <c r="M54" s="18">
        <v>24</v>
      </c>
      <c r="N54" s="18">
        <v>22</v>
      </c>
      <c r="O54" s="18">
        <v>18</v>
      </c>
      <c r="P54" s="75">
        <v>12</v>
      </c>
      <c r="Q54" s="18">
        <v>0.67</v>
      </c>
      <c r="W54" s="13" t="e">
        <f t="shared" si="15"/>
        <v>#DIV/0!</v>
      </c>
      <c r="X54" s="13" t="e">
        <f t="shared" si="16"/>
        <v>#DIV/0!</v>
      </c>
      <c r="Y54" s="13" t="e">
        <f t="shared" si="17"/>
        <v>#DIV/0!</v>
      </c>
      <c r="Z54" s="13" t="e">
        <f t="shared" si="18"/>
        <v>#DIV/0!</v>
      </c>
      <c r="AA54" s="13" t="e">
        <f t="shared" si="19"/>
        <v>#DIV/0!</v>
      </c>
      <c r="AB54" s="13" t="e">
        <f t="shared" si="20"/>
        <v>#DIV/0!</v>
      </c>
      <c r="AC54" s="13" t="e">
        <f t="shared" si="21"/>
        <v>#DIV/0!</v>
      </c>
      <c r="AD54" s="13" t="e">
        <f t="shared" si="22"/>
        <v>#DIV/0!</v>
      </c>
      <c r="AE54" s="13" t="e">
        <f t="shared" si="23"/>
        <v>#DIV/0!</v>
      </c>
      <c r="AF54" s="13" t="e">
        <f t="shared" si="24"/>
        <v>#DIV/0!</v>
      </c>
      <c r="AG54" s="13" t="e">
        <f t="shared" si="25"/>
        <v>#DIV/0!</v>
      </c>
      <c r="AH54" s="13" t="e">
        <f t="shared" si="26"/>
        <v>#DIV/0!</v>
      </c>
      <c r="AI54" s="13" t="e">
        <f t="shared" si="27"/>
        <v>#DIV/0!</v>
      </c>
      <c r="AJ54" s="13" t="e">
        <f t="shared" si="28"/>
        <v>#DIV/0!</v>
      </c>
      <c r="AK54" s="13" t="e">
        <f t="shared" si="29"/>
        <v>#DIV/0!</v>
      </c>
    </row>
    <row r="55" spans="2:37" ht="18" x14ac:dyDescent="0.45">
      <c r="B55" s="18">
        <v>45</v>
      </c>
      <c r="C55" s="18">
        <v>42</v>
      </c>
      <c r="D55" s="18">
        <v>39</v>
      </c>
      <c r="E55" s="18">
        <v>37</v>
      </c>
      <c r="F55" s="18">
        <v>36</v>
      </c>
      <c r="G55" s="18">
        <v>34</v>
      </c>
      <c r="H55" s="18">
        <v>32</v>
      </c>
      <c r="I55" s="73">
        <v>30</v>
      </c>
      <c r="J55" s="18">
        <v>28</v>
      </c>
      <c r="K55" s="73">
        <v>27</v>
      </c>
      <c r="L55" s="18">
        <v>25</v>
      </c>
      <c r="M55" s="18">
        <v>23</v>
      </c>
      <c r="N55" s="18">
        <v>21</v>
      </c>
      <c r="O55" s="18">
        <v>17</v>
      </c>
      <c r="P55" s="75">
        <v>11</v>
      </c>
      <c r="Q55" s="18">
        <v>0.66</v>
      </c>
      <c r="W55" s="13" t="e">
        <f t="shared" si="15"/>
        <v>#DIV/0!</v>
      </c>
      <c r="X55" s="13" t="e">
        <f t="shared" si="16"/>
        <v>#DIV/0!</v>
      </c>
      <c r="Y55" s="13" t="e">
        <f t="shared" si="17"/>
        <v>#DIV/0!</v>
      </c>
      <c r="Z55" s="13" t="e">
        <f t="shared" si="18"/>
        <v>#DIV/0!</v>
      </c>
      <c r="AA55" s="13" t="e">
        <f t="shared" si="19"/>
        <v>#DIV/0!</v>
      </c>
      <c r="AB55" s="13" t="e">
        <f t="shared" si="20"/>
        <v>#DIV/0!</v>
      </c>
      <c r="AC55" s="13" t="e">
        <f t="shared" si="21"/>
        <v>#DIV/0!</v>
      </c>
      <c r="AD55" s="13" t="e">
        <f t="shared" si="22"/>
        <v>#DIV/0!</v>
      </c>
      <c r="AE55" s="13" t="e">
        <f t="shared" si="23"/>
        <v>#DIV/0!</v>
      </c>
      <c r="AF55" s="13" t="e">
        <f t="shared" si="24"/>
        <v>#DIV/0!</v>
      </c>
      <c r="AG55" s="13" t="e">
        <f t="shared" si="25"/>
        <v>#DIV/0!</v>
      </c>
      <c r="AH55" s="13" t="e">
        <f t="shared" si="26"/>
        <v>#DIV/0!</v>
      </c>
      <c r="AI55" s="13" t="e">
        <f t="shared" si="27"/>
        <v>#DIV/0!</v>
      </c>
      <c r="AJ55" s="13" t="e">
        <f t="shared" si="28"/>
        <v>#DIV/0!</v>
      </c>
      <c r="AK55" s="13" t="e">
        <f t="shared" si="29"/>
        <v>#DIV/0!</v>
      </c>
    </row>
    <row r="56" spans="2:37" ht="18" x14ac:dyDescent="0.45">
      <c r="B56" s="21">
        <v>44</v>
      </c>
      <c r="C56" s="21">
        <v>41</v>
      </c>
      <c r="D56" s="21">
        <v>38</v>
      </c>
      <c r="E56" s="21">
        <v>36</v>
      </c>
      <c r="F56" s="21">
        <v>35</v>
      </c>
      <c r="G56" s="21">
        <v>33</v>
      </c>
      <c r="H56" s="21">
        <v>31</v>
      </c>
      <c r="I56" s="71">
        <v>29</v>
      </c>
      <c r="J56" s="21">
        <v>27</v>
      </c>
      <c r="K56" s="71">
        <v>26</v>
      </c>
      <c r="L56" s="21">
        <v>24</v>
      </c>
      <c r="M56" s="21">
        <v>22</v>
      </c>
      <c r="N56" s="21">
        <v>20</v>
      </c>
      <c r="O56" s="21">
        <v>16</v>
      </c>
      <c r="P56" s="70">
        <v>10</v>
      </c>
      <c r="Q56" s="21">
        <v>0.65</v>
      </c>
      <c r="W56" s="13" t="e">
        <f t="shared" si="15"/>
        <v>#DIV/0!</v>
      </c>
      <c r="X56" s="13" t="e">
        <f t="shared" si="16"/>
        <v>#DIV/0!</v>
      </c>
      <c r="Y56" s="13" t="e">
        <f t="shared" si="17"/>
        <v>#DIV/0!</v>
      </c>
      <c r="Z56" s="13" t="e">
        <f t="shared" si="18"/>
        <v>#DIV/0!</v>
      </c>
      <c r="AA56" s="13" t="e">
        <f t="shared" si="19"/>
        <v>#DIV/0!</v>
      </c>
      <c r="AB56" s="13" t="e">
        <f t="shared" si="20"/>
        <v>#DIV/0!</v>
      </c>
      <c r="AC56" s="13" t="e">
        <f t="shared" si="21"/>
        <v>#DIV/0!</v>
      </c>
      <c r="AD56" s="13" t="e">
        <f t="shared" si="22"/>
        <v>#DIV/0!</v>
      </c>
      <c r="AE56" s="13" t="e">
        <f t="shared" si="23"/>
        <v>#DIV/0!</v>
      </c>
      <c r="AF56" s="13" t="e">
        <f t="shared" si="24"/>
        <v>#DIV/0!</v>
      </c>
      <c r="AG56" s="13" t="e">
        <f t="shared" si="25"/>
        <v>#DIV/0!</v>
      </c>
      <c r="AH56" s="13" t="e">
        <f t="shared" si="26"/>
        <v>#DIV/0!</v>
      </c>
      <c r="AI56" s="13" t="e">
        <f t="shared" si="27"/>
        <v>#DIV/0!</v>
      </c>
      <c r="AJ56" s="13" t="e">
        <f t="shared" si="28"/>
        <v>#DIV/0!</v>
      </c>
      <c r="AK56" s="13" t="e">
        <f t="shared" si="29"/>
        <v>#DIV/0!</v>
      </c>
    </row>
    <row r="57" spans="2:37" ht="18" x14ac:dyDescent="0.45">
      <c r="B57" s="140" t="s">
        <v>139</v>
      </c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2"/>
      <c r="Q57" s="21" t="s">
        <v>16</v>
      </c>
      <c r="W57" s="13" t="e">
        <f>IF(AND($V$5=B4,$V$4&lt;B56),0,0)</f>
        <v>#DIV/0!</v>
      </c>
      <c r="X57" s="13" t="e">
        <f t="shared" ref="X57:AJ57" si="30">IF(AND($V$5=C4,$V$4&lt;C56),0,0)</f>
        <v>#DIV/0!</v>
      </c>
      <c r="Y57" s="13" t="e">
        <f t="shared" si="30"/>
        <v>#DIV/0!</v>
      </c>
      <c r="Z57" s="13" t="e">
        <f t="shared" si="30"/>
        <v>#DIV/0!</v>
      </c>
      <c r="AA57" s="13" t="e">
        <f t="shared" si="30"/>
        <v>#DIV/0!</v>
      </c>
      <c r="AB57" s="13" t="e">
        <f t="shared" si="30"/>
        <v>#DIV/0!</v>
      </c>
      <c r="AC57" s="13" t="e">
        <f t="shared" si="30"/>
        <v>#DIV/0!</v>
      </c>
      <c r="AD57" s="13" t="e">
        <f t="shared" si="30"/>
        <v>#DIV/0!</v>
      </c>
      <c r="AE57" s="13" t="e">
        <f t="shared" si="30"/>
        <v>#DIV/0!</v>
      </c>
      <c r="AF57" s="13" t="e">
        <f>IF(AND($V$5=K4,$V$4&lt;K56),0,0)</f>
        <v>#DIV/0!</v>
      </c>
      <c r="AG57" s="13" t="e">
        <f t="shared" si="30"/>
        <v>#DIV/0!</v>
      </c>
      <c r="AH57" s="13" t="e">
        <f t="shared" si="30"/>
        <v>#DIV/0!</v>
      </c>
      <c r="AI57" s="13" t="e">
        <f t="shared" si="30"/>
        <v>#DIV/0!</v>
      </c>
      <c r="AJ57" s="13" t="e">
        <f t="shared" si="30"/>
        <v>#DIV/0!</v>
      </c>
      <c r="AK57" s="13" t="e">
        <f>IF(AND($V$5=P4,$V$4&lt;P56),0,0)</f>
        <v>#DIV/0!</v>
      </c>
    </row>
  </sheetData>
  <sheetProtection algorithmName="SHA-512" hashValue="8LfMQut4H1PXL0rsGF+1Nw240D1Hmm/g80qK+SPGqkf3Pl60XeXEdZrswLZxE1s5+tZ5MHFo711VPr8a5DNtNQ==" saltValue="jp6jwzhnW5SLI374BaMF/A==" spinCount="100000" sheet="1" objects="1" scenarios="1"/>
  <mergeCells count="32">
    <mergeCell ref="B57:P57"/>
    <mergeCell ref="M4:M5"/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B4:B5"/>
    <mergeCell ref="C4:C5"/>
    <mergeCell ref="D4:D5"/>
    <mergeCell ref="E4:E5"/>
    <mergeCell ref="F4:F5"/>
    <mergeCell ref="N1:N2"/>
    <mergeCell ref="O1:O2"/>
    <mergeCell ref="P1:P2"/>
    <mergeCell ref="B3:P3"/>
    <mergeCell ref="J1:J2"/>
    <mergeCell ref="K1:K2"/>
    <mergeCell ref="L1:L2"/>
    <mergeCell ref="M1:M2"/>
    <mergeCell ref="B1:B2"/>
    <mergeCell ref="C1:C2"/>
    <mergeCell ref="H1:H2"/>
    <mergeCell ref="I1:I2"/>
    <mergeCell ref="D1:D2"/>
    <mergeCell ref="E1:E2"/>
    <mergeCell ref="F1:F2"/>
    <mergeCell ref="G1:G2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3"/>
    <col min="15" max="15" width="9.125" style="37"/>
    <col min="16" max="16" width="9.125" style="13"/>
    <col min="17" max="17" width="19.25" style="13" bestFit="1" customWidth="1"/>
    <col min="18" max="19" width="9.125" style="13"/>
    <col min="20" max="21" width="0" style="13" hidden="1" customWidth="1"/>
    <col min="22" max="22" width="7.25" style="13" bestFit="1" customWidth="1"/>
    <col min="23" max="36" width="4.375" style="13" customWidth="1"/>
    <col min="37" max="37" width="9.125" style="13"/>
    <col min="38" max="16384" width="9.125" style="1"/>
  </cols>
  <sheetData>
    <row r="1" spans="1:37" s="2" customFormat="1" ht="18" thickBot="1" x14ac:dyDescent="0.45">
      <c r="A1" s="24"/>
      <c r="B1" s="25" t="s">
        <v>29</v>
      </c>
      <c r="C1" s="25" t="s">
        <v>28</v>
      </c>
      <c r="D1" s="25" t="s">
        <v>27</v>
      </c>
      <c r="E1" s="25" t="s">
        <v>26</v>
      </c>
      <c r="F1" s="25" t="s">
        <v>25</v>
      </c>
      <c r="G1" s="25" t="s">
        <v>24</v>
      </c>
      <c r="H1" s="25" t="s">
        <v>23</v>
      </c>
      <c r="I1" s="26" t="s">
        <v>22</v>
      </c>
      <c r="J1" s="24"/>
      <c r="K1" s="24"/>
      <c r="L1" s="24"/>
      <c r="M1" s="24"/>
      <c r="N1" s="24"/>
      <c r="O1" s="27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</row>
    <row r="2" spans="1:37" ht="15" thickBot="1" x14ac:dyDescent="0.25">
      <c r="B2" s="84" t="s">
        <v>17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6"/>
      <c r="Q2" s="87" t="s">
        <v>18</v>
      </c>
      <c r="R2" s="28"/>
      <c r="S2" s="29" t="e">
        <f>پردازش!R23</f>
        <v>#DIV/0!</v>
      </c>
      <c r="V2" s="30" t="e">
        <f>-1*S2</f>
        <v>#DIV/0!</v>
      </c>
    </row>
    <row r="3" spans="1:37" ht="18.75" thickBot="1" x14ac:dyDescent="0.5">
      <c r="B3" s="21">
        <v>67</v>
      </c>
      <c r="C3" s="21">
        <v>43</v>
      </c>
      <c r="D3" s="21">
        <v>30</v>
      </c>
      <c r="E3" s="21">
        <v>23</v>
      </c>
      <c r="F3" s="21">
        <v>18</v>
      </c>
      <c r="G3" s="21">
        <v>15</v>
      </c>
      <c r="H3" s="21">
        <v>12</v>
      </c>
      <c r="I3" s="31">
        <v>10</v>
      </c>
      <c r="J3" s="21">
        <v>9</v>
      </c>
      <c r="K3" s="21">
        <v>8</v>
      </c>
      <c r="L3" s="21">
        <v>7</v>
      </c>
      <c r="M3" s="21">
        <v>6</v>
      </c>
      <c r="N3" s="21">
        <v>5</v>
      </c>
      <c r="O3" s="32">
        <v>4</v>
      </c>
      <c r="P3" s="21">
        <v>3</v>
      </c>
      <c r="Q3" s="88"/>
      <c r="R3" s="28" t="s">
        <v>30</v>
      </c>
      <c r="S3" s="33">
        <f>پردازش!R22</f>
        <v>0</v>
      </c>
    </row>
    <row r="4" spans="1:37" ht="18" x14ac:dyDescent="0.45">
      <c r="B4" s="17">
        <v>2.56</v>
      </c>
      <c r="C4" s="17">
        <v>2.5099999999999998</v>
      </c>
      <c r="D4" s="17">
        <v>2.48</v>
      </c>
      <c r="E4" s="17">
        <v>2.44</v>
      </c>
      <c r="F4" s="17">
        <v>2.39</v>
      </c>
      <c r="G4" s="17">
        <v>2.34</v>
      </c>
      <c r="H4" s="17">
        <v>2.2799999999999998</v>
      </c>
      <c r="I4" s="17">
        <v>2.2000000000000002</v>
      </c>
      <c r="J4" s="17">
        <v>2.13</v>
      </c>
      <c r="K4" s="17">
        <v>2.0699999999999998</v>
      </c>
      <c r="L4" s="17">
        <v>1.99</v>
      </c>
      <c r="M4" s="17">
        <v>1.88</v>
      </c>
      <c r="N4" s="17">
        <v>1.72</v>
      </c>
      <c r="O4" s="34">
        <v>1.49</v>
      </c>
      <c r="P4" s="17">
        <v>1.1599999999999999</v>
      </c>
      <c r="Q4" s="17">
        <v>100</v>
      </c>
      <c r="S4" s="13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3">
        <v>67</v>
      </c>
      <c r="W4" s="13">
        <v>43</v>
      </c>
      <c r="X4" s="13">
        <v>30</v>
      </c>
      <c r="Y4" s="13">
        <v>23</v>
      </c>
      <c r="Z4" s="13">
        <v>18</v>
      </c>
      <c r="AA4" s="13">
        <v>15</v>
      </c>
      <c r="AB4" s="13">
        <v>12</v>
      </c>
      <c r="AC4" s="13">
        <v>10</v>
      </c>
      <c r="AD4" s="13">
        <v>9</v>
      </c>
      <c r="AE4" s="13">
        <v>8</v>
      </c>
      <c r="AF4" s="13">
        <v>7</v>
      </c>
      <c r="AG4" s="13">
        <v>6</v>
      </c>
      <c r="AH4" s="13">
        <v>5</v>
      </c>
      <c r="AI4" s="13">
        <v>4</v>
      </c>
      <c r="AJ4" s="13">
        <v>3</v>
      </c>
    </row>
    <row r="5" spans="1:37" ht="18" x14ac:dyDescent="0.45">
      <c r="B5" s="18">
        <v>2.16</v>
      </c>
      <c r="C5" s="18">
        <v>2.14</v>
      </c>
      <c r="D5" s="18">
        <v>2.12</v>
      </c>
      <c r="E5" s="18">
        <v>2.09</v>
      </c>
      <c r="F5" s="18">
        <v>2.0699999999999998</v>
      </c>
      <c r="G5" s="18">
        <v>2.04</v>
      </c>
      <c r="H5" s="18">
        <v>2.0099999999999998</v>
      </c>
      <c r="I5" s="18">
        <v>1.96</v>
      </c>
      <c r="J5" s="18">
        <v>1.91</v>
      </c>
      <c r="K5" s="18">
        <v>1.88</v>
      </c>
      <c r="L5" s="18">
        <v>1.82</v>
      </c>
      <c r="M5" s="18">
        <v>1.75</v>
      </c>
      <c r="N5" s="18">
        <v>1.64</v>
      </c>
      <c r="O5" s="35">
        <v>1.46</v>
      </c>
      <c r="P5" s="18" t="s">
        <v>7</v>
      </c>
      <c r="Q5" s="18">
        <v>99</v>
      </c>
      <c r="S5" s="36" t="e">
        <f>SUM(V5:AJ5)</f>
        <v>#DIV/0!</v>
      </c>
      <c r="V5" s="13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3" t="e">
        <f t="shared" si="0"/>
        <v>#DIV/0!</v>
      </c>
      <c r="X5" s="13" t="e">
        <f t="shared" si="0"/>
        <v>#DIV/0!</v>
      </c>
      <c r="Y5" s="13" t="e">
        <f t="shared" si="0"/>
        <v>#DIV/0!</v>
      </c>
      <c r="Z5" s="13" t="e">
        <f t="shared" si="0"/>
        <v>#DIV/0!</v>
      </c>
      <c r="AA5" s="13" t="e">
        <f t="shared" si="0"/>
        <v>#DIV/0!</v>
      </c>
      <c r="AB5" s="13" t="e">
        <f t="shared" si="0"/>
        <v>#DIV/0!</v>
      </c>
      <c r="AC5" s="13" t="e">
        <f t="shared" si="0"/>
        <v>#DIV/0!</v>
      </c>
      <c r="AD5" s="13" t="e">
        <f t="shared" si="0"/>
        <v>#DIV/0!</v>
      </c>
      <c r="AE5" s="13" t="e">
        <f t="shared" si="0"/>
        <v>#DIV/0!</v>
      </c>
      <c r="AF5" s="13" t="e">
        <f t="shared" si="0"/>
        <v>#DIV/0!</v>
      </c>
      <c r="AG5" s="13" t="e">
        <f t="shared" si="0"/>
        <v>#DIV/0!</v>
      </c>
      <c r="AH5" s="13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3" t="e">
        <f t="shared" si="0"/>
        <v>#DIV/0!</v>
      </c>
      <c r="AJ5" s="13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18">
        <v>1.95</v>
      </c>
      <c r="C6" s="18">
        <v>1.94</v>
      </c>
      <c r="D6" s="18">
        <v>1.93</v>
      </c>
      <c r="E6" s="18">
        <v>1.91</v>
      </c>
      <c r="F6" s="18">
        <v>1.89</v>
      </c>
      <c r="G6" s="18">
        <v>1.87</v>
      </c>
      <c r="H6" s="18">
        <v>1.84</v>
      </c>
      <c r="I6" s="18">
        <v>1.81</v>
      </c>
      <c r="J6" s="18">
        <v>1.78</v>
      </c>
      <c r="K6" s="18">
        <v>1.75</v>
      </c>
      <c r="L6" s="18">
        <v>1.72</v>
      </c>
      <c r="M6" s="18">
        <v>1.66</v>
      </c>
      <c r="N6" s="18">
        <v>1.58</v>
      </c>
      <c r="O6" s="35">
        <v>1.43</v>
      </c>
      <c r="P6" s="18" t="s">
        <v>7</v>
      </c>
      <c r="Q6" s="18">
        <v>98</v>
      </c>
      <c r="S6" s="36" t="e">
        <f>SUM(V6:AJ6)</f>
        <v>#DIV/0!</v>
      </c>
      <c r="V6" s="13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3" t="e">
        <f t="shared" si="1"/>
        <v>#DIV/0!</v>
      </c>
      <c r="X6" s="13" t="e">
        <f t="shared" si="1"/>
        <v>#DIV/0!</v>
      </c>
      <c r="Y6" s="13" t="e">
        <f t="shared" si="1"/>
        <v>#DIV/0!</v>
      </c>
      <c r="Z6" s="13" t="e">
        <f t="shared" si="1"/>
        <v>#DIV/0!</v>
      </c>
      <c r="AA6" s="13" t="e">
        <f t="shared" si="1"/>
        <v>#DIV/0!</v>
      </c>
      <c r="AB6" s="13" t="e">
        <f t="shared" si="1"/>
        <v>#DIV/0!</v>
      </c>
      <c r="AC6" s="13" t="e">
        <f t="shared" si="1"/>
        <v>#DIV/0!</v>
      </c>
      <c r="AD6" s="13" t="e">
        <f t="shared" si="1"/>
        <v>#DIV/0!</v>
      </c>
      <c r="AE6" s="13" t="e">
        <f t="shared" si="1"/>
        <v>#DIV/0!</v>
      </c>
      <c r="AF6" s="13" t="e">
        <f t="shared" si="1"/>
        <v>#DIV/0!</v>
      </c>
      <c r="AG6" s="13" t="e">
        <f t="shared" si="1"/>
        <v>#DIV/0!</v>
      </c>
      <c r="AH6" s="13" t="e">
        <f t="shared" si="1"/>
        <v>#DIV/0!</v>
      </c>
      <c r="AI6" s="13" t="e">
        <f t="shared" si="1"/>
        <v>#DIV/0!</v>
      </c>
      <c r="AJ6" s="13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8">
        <v>1.81</v>
      </c>
      <c r="C7" s="18">
        <v>1.8</v>
      </c>
      <c r="D7" s="18">
        <v>1.79</v>
      </c>
      <c r="E7" s="18">
        <v>1.78</v>
      </c>
      <c r="F7" s="18">
        <v>1.76</v>
      </c>
      <c r="G7" s="18">
        <v>1.75</v>
      </c>
      <c r="H7" s="18">
        <v>1.73</v>
      </c>
      <c r="I7" s="18">
        <v>1.71</v>
      </c>
      <c r="J7" s="18">
        <v>1.68</v>
      </c>
      <c r="K7" s="18">
        <v>1.66</v>
      </c>
      <c r="L7" s="18">
        <v>1.63</v>
      </c>
      <c r="M7" s="18">
        <v>1.59</v>
      </c>
      <c r="N7" s="18">
        <v>1.52</v>
      </c>
      <c r="O7" s="35">
        <v>1.4</v>
      </c>
      <c r="P7" s="18">
        <v>1.1499999999999999</v>
      </c>
      <c r="Q7" s="18">
        <v>97</v>
      </c>
    </row>
    <row r="8" spans="1:37" ht="18" x14ac:dyDescent="0.45">
      <c r="B8" s="18">
        <v>1.7</v>
      </c>
      <c r="C8" s="18">
        <v>1.69</v>
      </c>
      <c r="D8" s="18">
        <v>1.68</v>
      </c>
      <c r="E8" s="18">
        <v>1.67</v>
      </c>
      <c r="F8" s="18">
        <v>1.66</v>
      </c>
      <c r="G8" s="18">
        <v>1.65</v>
      </c>
      <c r="H8" s="18">
        <v>1.64</v>
      </c>
      <c r="I8" s="18">
        <v>1.62</v>
      </c>
      <c r="J8" s="18">
        <v>1.6</v>
      </c>
      <c r="K8" s="18">
        <v>1.58</v>
      </c>
      <c r="L8" s="18">
        <v>1.56</v>
      </c>
      <c r="M8" s="18">
        <v>1.52</v>
      </c>
      <c r="N8" s="18">
        <v>1.47</v>
      </c>
      <c r="O8" s="35">
        <v>1.37</v>
      </c>
      <c r="P8" s="18" t="s">
        <v>7</v>
      </c>
      <c r="Q8" s="18">
        <v>96</v>
      </c>
    </row>
    <row r="9" spans="1:37" ht="18" x14ac:dyDescent="0.45">
      <c r="B9" s="18">
        <v>1.6</v>
      </c>
      <c r="C9" s="18">
        <v>1.59</v>
      </c>
      <c r="D9" s="18">
        <v>1.59</v>
      </c>
      <c r="E9" s="18">
        <v>1.58</v>
      </c>
      <c r="F9" s="18">
        <v>1.57</v>
      </c>
      <c r="G9" s="18">
        <v>1.56</v>
      </c>
      <c r="H9" s="18">
        <v>1.55</v>
      </c>
      <c r="I9" s="18">
        <v>1.54</v>
      </c>
      <c r="J9" s="18">
        <v>1.52</v>
      </c>
      <c r="K9" s="18">
        <v>1.51</v>
      </c>
      <c r="L9" s="18">
        <v>1.49</v>
      </c>
      <c r="M9" s="18">
        <v>1.47</v>
      </c>
      <c r="N9" s="18">
        <v>1.42</v>
      </c>
      <c r="O9" s="35">
        <v>1.34</v>
      </c>
      <c r="P9" s="18">
        <v>1.1399999999999999</v>
      </c>
      <c r="Q9" s="18">
        <v>95</v>
      </c>
    </row>
    <row r="10" spans="1:37" ht="18" x14ac:dyDescent="0.45">
      <c r="B10" s="17">
        <v>1.52</v>
      </c>
      <c r="C10" s="17">
        <v>1.51</v>
      </c>
      <c r="D10" s="17">
        <v>1.51</v>
      </c>
      <c r="E10" s="17">
        <v>1.5</v>
      </c>
      <c r="F10" s="17">
        <v>1.5</v>
      </c>
      <c r="G10" s="17">
        <v>1.49</v>
      </c>
      <c r="H10" s="17">
        <v>1.48</v>
      </c>
      <c r="I10" s="19">
        <v>1.47</v>
      </c>
      <c r="J10" s="17">
        <v>1.46</v>
      </c>
      <c r="K10" s="19">
        <v>1.45</v>
      </c>
      <c r="L10" s="17">
        <v>1.43</v>
      </c>
      <c r="M10" s="17">
        <v>1.41</v>
      </c>
      <c r="N10" s="17">
        <v>1.38</v>
      </c>
      <c r="O10" s="34">
        <v>1.31</v>
      </c>
      <c r="P10" s="17" t="s">
        <v>7</v>
      </c>
      <c r="Q10" s="17">
        <v>94</v>
      </c>
    </row>
    <row r="11" spans="1:37" ht="18" x14ac:dyDescent="0.45">
      <c r="B11" s="18">
        <v>1.44</v>
      </c>
      <c r="C11" s="18">
        <v>1.44</v>
      </c>
      <c r="D11" s="18">
        <v>1.44</v>
      </c>
      <c r="E11" s="18">
        <v>1.43</v>
      </c>
      <c r="F11" s="18">
        <v>1.43</v>
      </c>
      <c r="G11" s="18">
        <v>1.42</v>
      </c>
      <c r="H11" s="18">
        <v>1.41</v>
      </c>
      <c r="I11" s="20">
        <v>1.41</v>
      </c>
      <c r="J11" s="18">
        <v>1.4</v>
      </c>
      <c r="K11" s="20">
        <v>1.39</v>
      </c>
      <c r="L11" s="18">
        <v>1.38</v>
      </c>
      <c r="M11" s="18">
        <v>1.36</v>
      </c>
      <c r="N11" s="18">
        <v>1.33</v>
      </c>
      <c r="O11" s="35">
        <v>1.28</v>
      </c>
      <c r="P11" s="18">
        <v>1.1299999999999999</v>
      </c>
      <c r="Q11" s="18">
        <v>93</v>
      </c>
    </row>
    <row r="12" spans="1:37" ht="18" x14ac:dyDescent="0.45">
      <c r="B12" s="18">
        <v>1.38</v>
      </c>
      <c r="C12" s="18">
        <v>1.37</v>
      </c>
      <c r="D12" s="18">
        <v>1.37</v>
      </c>
      <c r="E12" s="18">
        <v>1.37</v>
      </c>
      <c r="F12" s="18">
        <v>1.36</v>
      </c>
      <c r="G12" s="18">
        <v>1.36</v>
      </c>
      <c r="H12" s="18">
        <v>1.35</v>
      </c>
      <c r="I12" s="20">
        <v>1.35</v>
      </c>
      <c r="J12" s="18">
        <v>1.34</v>
      </c>
      <c r="K12" s="20">
        <v>1.33</v>
      </c>
      <c r="L12" s="18">
        <v>1.33</v>
      </c>
      <c r="M12" s="18">
        <v>1.31</v>
      </c>
      <c r="N12" s="18">
        <v>1.29</v>
      </c>
      <c r="O12" s="35">
        <v>1.25</v>
      </c>
      <c r="P12" s="18">
        <v>1.1200000000000001</v>
      </c>
      <c r="Q12" s="18">
        <v>92</v>
      </c>
    </row>
    <row r="13" spans="1:37" ht="18" x14ac:dyDescent="0.45">
      <c r="B13" s="18">
        <v>1.31</v>
      </c>
      <c r="C13" s="18">
        <v>1.31</v>
      </c>
      <c r="D13" s="18">
        <v>1.31</v>
      </c>
      <c r="E13" s="18">
        <v>1.31</v>
      </c>
      <c r="F13" s="18">
        <v>1.3</v>
      </c>
      <c r="G13" s="18">
        <v>1.3</v>
      </c>
      <c r="H13" s="18">
        <v>1.3</v>
      </c>
      <c r="I13" s="20">
        <v>1.29</v>
      </c>
      <c r="J13" s="18">
        <v>1.29</v>
      </c>
      <c r="K13" s="20">
        <v>1.28</v>
      </c>
      <c r="L13" s="18">
        <v>1.28</v>
      </c>
      <c r="M13" s="18">
        <v>1.27</v>
      </c>
      <c r="N13" s="18">
        <v>1.25</v>
      </c>
      <c r="O13" s="35">
        <v>1.22</v>
      </c>
      <c r="P13" s="18">
        <v>1.1100000000000001</v>
      </c>
      <c r="Q13" s="18">
        <v>91</v>
      </c>
    </row>
    <row r="14" spans="1:37" ht="18" x14ac:dyDescent="0.45">
      <c r="B14" s="21">
        <v>1.26</v>
      </c>
      <c r="C14" s="21">
        <v>1.26</v>
      </c>
      <c r="D14" s="21">
        <v>1.25</v>
      </c>
      <c r="E14" s="21">
        <v>1.25</v>
      </c>
      <c r="F14" s="21">
        <v>1.25</v>
      </c>
      <c r="G14" s="21">
        <v>1.25</v>
      </c>
      <c r="H14" s="21">
        <v>1.25</v>
      </c>
      <c r="I14" s="23">
        <v>1.24</v>
      </c>
      <c r="J14" s="21">
        <v>1.24</v>
      </c>
      <c r="K14" s="23">
        <v>1.24</v>
      </c>
      <c r="L14" s="21">
        <v>1.23</v>
      </c>
      <c r="M14" s="21">
        <v>1.23</v>
      </c>
      <c r="N14" s="21">
        <v>1.21</v>
      </c>
      <c r="O14" s="32">
        <v>1.19</v>
      </c>
      <c r="P14" s="21">
        <v>1.1000000000000001</v>
      </c>
      <c r="Q14" s="21">
        <v>90</v>
      </c>
    </row>
    <row r="15" spans="1:37" ht="18" x14ac:dyDescent="0.45">
      <c r="B15" s="17">
        <v>1.2</v>
      </c>
      <c r="C15" s="17">
        <v>1.2</v>
      </c>
      <c r="D15" s="17">
        <v>1.2</v>
      </c>
      <c r="E15" s="17">
        <v>1.2</v>
      </c>
      <c r="F15" s="17">
        <v>1.2</v>
      </c>
      <c r="G15" s="17">
        <v>1.2</v>
      </c>
      <c r="H15" s="17">
        <v>1.2</v>
      </c>
      <c r="I15" s="19">
        <v>1.19</v>
      </c>
      <c r="J15" s="17">
        <v>1.19</v>
      </c>
      <c r="K15" s="19">
        <v>1.19</v>
      </c>
      <c r="L15" s="17">
        <v>1.19</v>
      </c>
      <c r="M15" s="17">
        <v>1.18</v>
      </c>
      <c r="N15" s="17">
        <v>1.18</v>
      </c>
      <c r="O15" s="34">
        <v>1.1599999999999999</v>
      </c>
      <c r="P15" s="17">
        <v>1.0900000000000001</v>
      </c>
      <c r="Q15" s="17">
        <v>89</v>
      </c>
    </row>
    <row r="16" spans="1:37" ht="18" x14ac:dyDescent="0.45">
      <c r="B16" s="18">
        <v>1.1499999999999999</v>
      </c>
      <c r="C16" s="18">
        <v>1.1499999999999999</v>
      </c>
      <c r="D16" s="18">
        <v>1.1499999999999999</v>
      </c>
      <c r="E16" s="18">
        <v>1.1499999999999999</v>
      </c>
      <c r="F16" s="18">
        <v>1.1499999999999999</v>
      </c>
      <c r="G16" s="18">
        <v>1.1499999999999999</v>
      </c>
      <c r="H16" s="18">
        <v>1.1499999999999999</v>
      </c>
      <c r="I16" s="20">
        <v>1.1499999999999999</v>
      </c>
      <c r="J16" s="18">
        <v>1.1499999999999999</v>
      </c>
      <c r="K16" s="20">
        <v>1.1499999999999999</v>
      </c>
      <c r="L16" s="18">
        <v>1.1499999999999999</v>
      </c>
      <c r="M16" s="18">
        <v>1.1399999999999999</v>
      </c>
      <c r="N16" s="18">
        <v>1.1399999999999999</v>
      </c>
      <c r="O16" s="35">
        <v>1.1299999999999999</v>
      </c>
      <c r="P16" s="18">
        <v>1.07</v>
      </c>
      <c r="Q16" s="18">
        <v>88</v>
      </c>
    </row>
    <row r="17" spans="2:17" ht="18" x14ac:dyDescent="0.45">
      <c r="B17" s="18">
        <v>1.1100000000000001</v>
      </c>
      <c r="C17" s="18">
        <v>1.1100000000000001</v>
      </c>
      <c r="D17" s="18">
        <v>1.1100000000000001</v>
      </c>
      <c r="E17" s="18">
        <v>1.1100000000000001</v>
      </c>
      <c r="F17" s="18">
        <v>1.1100000000000001</v>
      </c>
      <c r="G17" s="18">
        <v>1.1100000000000001</v>
      </c>
      <c r="H17" s="18">
        <v>1.1100000000000001</v>
      </c>
      <c r="I17" s="20">
        <v>1.1000000000000001</v>
      </c>
      <c r="J17" s="18">
        <v>1.1000000000000001</v>
      </c>
      <c r="K17" s="20">
        <v>1.1000000000000001</v>
      </c>
      <c r="L17" s="18">
        <v>1.1000000000000001</v>
      </c>
      <c r="M17" s="18">
        <v>1.1000000000000001</v>
      </c>
      <c r="N17" s="18">
        <v>1.1000000000000001</v>
      </c>
      <c r="O17" s="35">
        <v>1.1000000000000001</v>
      </c>
      <c r="P17" s="18">
        <v>1.06</v>
      </c>
      <c r="Q17" s="18">
        <v>87</v>
      </c>
    </row>
    <row r="18" spans="2:17" ht="18" x14ac:dyDescent="0.45">
      <c r="B18" s="18">
        <v>1.06</v>
      </c>
      <c r="C18" s="18">
        <v>1.06</v>
      </c>
      <c r="D18" s="18">
        <v>1.06</v>
      </c>
      <c r="E18" s="18">
        <v>1.06</v>
      </c>
      <c r="F18" s="18">
        <v>1.06</v>
      </c>
      <c r="G18" s="18">
        <v>1.06</v>
      </c>
      <c r="H18" s="18">
        <v>1.06</v>
      </c>
      <c r="I18" s="20">
        <v>1.06</v>
      </c>
      <c r="J18" s="18">
        <v>1.06</v>
      </c>
      <c r="K18" s="20">
        <v>1.06</v>
      </c>
      <c r="L18" s="18">
        <v>1.07</v>
      </c>
      <c r="M18" s="18">
        <v>1.07</v>
      </c>
      <c r="N18" s="18">
        <v>1.07</v>
      </c>
      <c r="O18" s="35">
        <v>1.07</v>
      </c>
      <c r="P18" s="18">
        <v>1.04</v>
      </c>
      <c r="Q18" s="18">
        <v>86</v>
      </c>
    </row>
    <row r="19" spans="2:17" ht="18" x14ac:dyDescent="0.45">
      <c r="B19" s="21">
        <v>1.02</v>
      </c>
      <c r="C19" s="21">
        <v>1.02</v>
      </c>
      <c r="D19" s="21">
        <v>1.02</v>
      </c>
      <c r="E19" s="21">
        <v>1.02</v>
      </c>
      <c r="F19" s="21">
        <v>1.02</v>
      </c>
      <c r="G19" s="21">
        <v>1.02</v>
      </c>
      <c r="H19" s="21">
        <v>1.02</v>
      </c>
      <c r="I19" s="23">
        <v>1.02</v>
      </c>
      <c r="J19" s="21">
        <v>1.02</v>
      </c>
      <c r="K19" s="23">
        <v>1.03</v>
      </c>
      <c r="L19" s="21">
        <v>1.03</v>
      </c>
      <c r="M19" s="21">
        <v>1.03</v>
      </c>
      <c r="N19" s="21">
        <v>1.03</v>
      </c>
      <c r="O19" s="32">
        <v>1.04</v>
      </c>
      <c r="P19" s="21">
        <v>1.03</v>
      </c>
      <c r="Q19" s="21">
        <v>85</v>
      </c>
    </row>
    <row r="20" spans="2:17" ht="18" x14ac:dyDescent="0.45">
      <c r="B20" s="17">
        <v>0.98</v>
      </c>
      <c r="C20" s="17">
        <v>0.98</v>
      </c>
      <c r="D20" s="17">
        <v>0.98</v>
      </c>
      <c r="E20" s="17">
        <v>0.98</v>
      </c>
      <c r="F20" s="17">
        <v>0.98</v>
      </c>
      <c r="G20" s="17">
        <v>0.98</v>
      </c>
      <c r="H20" s="17">
        <v>0.98</v>
      </c>
      <c r="I20" s="19">
        <v>0.98</v>
      </c>
      <c r="J20" s="17">
        <v>0.99</v>
      </c>
      <c r="K20" s="19">
        <v>0.99</v>
      </c>
      <c r="L20" s="17">
        <v>0.99</v>
      </c>
      <c r="M20" s="17">
        <v>0.99</v>
      </c>
      <c r="N20" s="17">
        <v>1</v>
      </c>
      <c r="O20" s="34">
        <v>1.01</v>
      </c>
      <c r="P20" s="17">
        <v>1.01</v>
      </c>
      <c r="Q20" s="17">
        <v>84</v>
      </c>
    </row>
    <row r="21" spans="2:17" ht="18" x14ac:dyDescent="0.45">
      <c r="B21" s="18">
        <v>0.94</v>
      </c>
      <c r="C21" s="18">
        <v>0.94</v>
      </c>
      <c r="D21" s="18">
        <v>0.94</v>
      </c>
      <c r="E21" s="18">
        <v>0.94</v>
      </c>
      <c r="F21" s="18">
        <v>0.94</v>
      </c>
      <c r="G21" s="18">
        <v>0.94</v>
      </c>
      <c r="H21" s="18">
        <v>0.94</v>
      </c>
      <c r="I21" s="20">
        <v>0.95</v>
      </c>
      <c r="J21" s="18">
        <v>0.95</v>
      </c>
      <c r="K21" s="20">
        <v>0.95</v>
      </c>
      <c r="L21" s="18">
        <v>0.95</v>
      </c>
      <c r="M21" s="18">
        <v>0.96</v>
      </c>
      <c r="N21" s="18">
        <v>0.97</v>
      </c>
      <c r="O21" s="35">
        <v>0.98</v>
      </c>
      <c r="P21" s="18">
        <v>0.99</v>
      </c>
      <c r="Q21" s="18">
        <v>83</v>
      </c>
    </row>
    <row r="22" spans="2:17" ht="18" x14ac:dyDescent="0.45">
      <c r="B22" s="18">
        <v>0.9</v>
      </c>
      <c r="C22" s="18">
        <v>0.9</v>
      </c>
      <c r="D22" s="18">
        <v>0.9</v>
      </c>
      <c r="E22" s="18">
        <v>0.9</v>
      </c>
      <c r="F22" s="18">
        <v>0.9</v>
      </c>
      <c r="G22" s="18">
        <v>0.91</v>
      </c>
      <c r="H22" s="18">
        <v>0.91</v>
      </c>
      <c r="I22" s="20">
        <v>0.91</v>
      </c>
      <c r="J22" s="18">
        <v>0.91</v>
      </c>
      <c r="K22" s="20">
        <v>0.92</v>
      </c>
      <c r="L22" s="18">
        <v>0.92</v>
      </c>
      <c r="M22" s="18">
        <v>0.92</v>
      </c>
      <c r="N22" s="18">
        <v>0.93</v>
      </c>
      <c r="O22" s="35">
        <v>0.95</v>
      </c>
      <c r="P22" s="18">
        <v>0.97</v>
      </c>
      <c r="Q22" s="18">
        <v>82</v>
      </c>
    </row>
    <row r="23" spans="2:17" ht="18" x14ac:dyDescent="0.45">
      <c r="B23" s="18">
        <v>0.87</v>
      </c>
      <c r="C23" s="18">
        <v>0.87</v>
      </c>
      <c r="D23" s="18">
        <v>0.87</v>
      </c>
      <c r="E23" s="18">
        <v>0.87</v>
      </c>
      <c r="F23" s="18">
        <v>0.87</v>
      </c>
      <c r="G23" s="18">
        <v>0.87</v>
      </c>
      <c r="H23" s="18">
        <v>0.87</v>
      </c>
      <c r="I23" s="20">
        <v>0.87</v>
      </c>
      <c r="J23" s="18">
        <v>0.88</v>
      </c>
      <c r="K23" s="20">
        <v>0.88</v>
      </c>
      <c r="L23" s="18">
        <v>0.88</v>
      </c>
      <c r="M23" s="18">
        <v>0.89</v>
      </c>
      <c r="N23" s="18">
        <v>0.9</v>
      </c>
      <c r="O23" s="35">
        <v>0.92</v>
      </c>
      <c r="P23" s="18">
        <v>0.95</v>
      </c>
      <c r="Q23" s="18">
        <v>81</v>
      </c>
    </row>
    <row r="24" spans="2:17" ht="18" x14ac:dyDescent="0.45">
      <c r="B24" s="21">
        <v>0.83</v>
      </c>
      <c r="C24" s="21">
        <v>0.83</v>
      </c>
      <c r="D24" s="21">
        <v>0.83</v>
      </c>
      <c r="E24" s="21">
        <v>0.83</v>
      </c>
      <c r="F24" s="21">
        <v>0.83</v>
      </c>
      <c r="G24" s="21">
        <v>0.83</v>
      </c>
      <c r="H24" s="21">
        <v>0.84</v>
      </c>
      <c r="I24" s="23">
        <v>0.84</v>
      </c>
      <c r="J24" s="21">
        <v>0.84</v>
      </c>
      <c r="K24" s="23">
        <v>0.85</v>
      </c>
      <c r="L24" s="21">
        <v>0.85</v>
      </c>
      <c r="M24" s="21">
        <v>0.86</v>
      </c>
      <c r="N24" s="21">
        <v>0.87</v>
      </c>
      <c r="O24" s="32">
        <v>0.89</v>
      </c>
      <c r="P24" s="21">
        <v>0.93</v>
      </c>
      <c r="Q24" s="21">
        <v>80</v>
      </c>
    </row>
    <row r="25" spans="2:17" ht="18" x14ac:dyDescent="0.45">
      <c r="B25" s="17">
        <v>0.79</v>
      </c>
      <c r="C25" s="17">
        <v>0.8</v>
      </c>
      <c r="D25" s="17">
        <v>0.8</v>
      </c>
      <c r="E25" s="17">
        <v>0.8</v>
      </c>
      <c r="F25" s="17">
        <v>0.8</v>
      </c>
      <c r="G25" s="17">
        <v>0.8</v>
      </c>
      <c r="H25" s="17">
        <v>0.8</v>
      </c>
      <c r="I25" s="19">
        <v>0.81</v>
      </c>
      <c r="J25" s="17">
        <v>0.81</v>
      </c>
      <c r="K25" s="19">
        <v>0.81</v>
      </c>
      <c r="L25" s="17">
        <v>0.82</v>
      </c>
      <c r="M25" s="17">
        <v>0.82</v>
      </c>
      <c r="N25" s="17">
        <v>0.84</v>
      </c>
      <c r="O25" s="34">
        <v>0.86</v>
      </c>
      <c r="P25" s="17">
        <v>0.91</v>
      </c>
      <c r="Q25" s="17">
        <v>79</v>
      </c>
    </row>
    <row r="26" spans="2:17" ht="18" x14ac:dyDescent="0.45">
      <c r="B26" s="18">
        <v>0.76</v>
      </c>
      <c r="C26" s="18">
        <v>0.76</v>
      </c>
      <c r="D26" s="18">
        <v>0.76</v>
      </c>
      <c r="E26" s="18">
        <v>0.76</v>
      </c>
      <c r="F26" s="18">
        <v>0.76</v>
      </c>
      <c r="G26" s="18">
        <v>0.77</v>
      </c>
      <c r="H26" s="18">
        <v>0.77</v>
      </c>
      <c r="I26" s="20">
        <v>0.77</v>
      </c>
      <c r="J26" s="18">
        <v>0.78</v>
      </c>
      <c r="K26" s="20">
        <v>0.78</v>
      </c>
      <c r="L26" s="18">
        <v>0.79</v>
      </c>
      <c r="M26" s="18">
        <v>0.79</v>
      </c>
      <c r="N26" s="18">
        <v>0.81</v>
      </c>
      <c r="O26" s="35">
        <v>0.83</v>
      </c>
      <c r="P26" s="18">
        <v>0.88</v>
      </c>
      <c r="Q26" s="18">
        <v>78</v>
      </c>
    </row>
    <row r="27" spans="2:17" ht="18" x14ac:dyDescent="0.45">
      <c r="B27" s="18">
        <v>0.73</v>
      </c>
      <c r="C27" s="18">
        <v>0.73</v>
      </c>
      <c r="D27" s="18">
        <v>0.73</v>
      </c>
      <c r="E27" s="18">
        <v>0.73</v>
      </c>
      <c r="F27" s="18">
        <v>0.73</v>
      </c>
      <c r="G27" s="18">
        <v>0.73</v>
      </c>
      <c r="H27" s="18">
        <v>0.74</v>
      </c>
      <c r="I27" s="20">
        <v>0.74</v>
      </c>
      <c r="J27" s="18">
        <v>0.74</v>
      </c>
      <c r="K27" s="20">
        <v>0.75</v>
      </c>
      <c r="L27" s="18">
        <v>0.75</v>
      </c>
      <c r="M27" s="18">
        <v>0.76</v>
      </c>
      <c r="N27" s="18">
        <v>0.77</v>
      </c>
      <c r="O27" s="35">
        <v>0.8</v>
      </c>
      <c r="P27" s="18">
        <v>0.86</v>
      </c>
      <c r="Q27" s="18">
        <v>77</v>
      </c>
    </row>
    <row r="28" spans="2:17" ht="18" x14ac:dyDescent="0.45">
      <c r="B28" s="18">
        <v>0.7</v>
      </c>
      <c r="C28" s="18">
        <v>0.7</v>
      </c>
      <c r="D28" s="18">
        <v>0.7</v>
      </c>
      <c r="E28" s="18">
        <v>0.7</v>
      </c>
      <c r="F28" s="18">
        <v>0.7</v>
      </c>
      <c r="G28" s="18">
        <v>0.7</v>
      </c>
      <c r="H28" s="18">
        <v>0.7</v>
      </c>
      <c r="I28" s="20">
        <v>0.71</v>
      </c>
      <c r="J28" s="18">
        <v>0.71</v>
      </c>
      <c r="K28" s="20">
        <v>0.72</v>
      </c>
      <c r="L28" s="18">
        <v>0.72</v>
      </c>
      <c r="M28" s="18">
        <v>0.73</v>
      </c>
      <c r="N28" s="18">
        <v>0.74</v>
      </c>
      <c r="O28" s="35">
        <v>0.77</v>
      </c>
      <c r="P28" s="18">
        <v>0.83</v>
      </c>
      <c r="Q28" s="18">
        <v>76</v>
      </c>
    </row>
    <row r="29" spans="2:17" ht="18" x14ac:dyDescent="0.45">
      <c r="B29" s="21">
        <v>0.66</v>
      </c>
      <c r="C29" s="21">
        <v>0.67</v>
      </c>
      <c r="D29" s="21">
        <v>0.67</v>
      </c>
      <c r="E29" s="21">
        <v>0.67</v>
      </c>
      <c r="F29" s="21">
        <v>0.67</v>
      </c>
      <c r="G29" s="21">
        <v>0.67</v>
      </c>
      <c r="H29" s="21">
        <v>0.67</v>
      </c>
      <c r="I29" s="23">
        <v>0.68</v>
      </c>
      <c r="J29" s="21">
        <v>0.68</v>
      </c>
      <c r="K29" s="23">
        <v>0.69</v>
      </c>
      <c r="L29" s="21">
        <v>0.69</v>
      </c>
      <c r="M29" s="21">
        <v>0.7</v>
      </c>
      <c r="N29" s="21">
        <v>0.71</v>
      </c>
      <c r="O29" s="32">
        <v>0.74</v>
      </c>
      <c r="P29" s="21">
        <v>0.81</v>
      </c>
      <c r="Q29" s="21">
        <v>75</v>
      </c>
    </row>
    <row r="30" spans="2:17" ht="18" x14ac:dyDescent="0.45">
      <c r="B30" s="17">
        <v>0.63</v>
      </c>
      <c r="C30" s="17">
        <v>0.64</v>
      </c>
      <c r="D30" s="17">
        <v>0.64</v>
      </c>
      <c r="E30" s="17">
        <v>0.64</v>
      </c>
      <c r="F30" s="17">
        <v>0.64</v>
      </c>
      <c r="G30" s="17">
        <v>0.64</v>
      </c>
      <c r="H30" s="17">
        <v>0.64</v>
      </c>
      <c r="I30" s="19">
        <v>0.65</v>
      </c>
      <c r="J30" s="17">
        <v>0.65</v>
      </c>
      <c r="K30" s="19">
        <v>0.65</v>
      </c>
      <c r="L30" s="17">
        <v>0.67</v>
      </c>
      <c r="M30" s="17">
        <v>0.67</v>
      </c>
      <c r="N30" s="17">
        <v>0.68</v>
      </c>
      <c r="O30" s="34">
        <v>0.71</v>
      </c>
      <c r="P30" s="17">
        <v>0.78</v>
      </c>
      <c r="Q30" s="17">
        <v>74</v>
      </c>
    </row>
    <row r="31" spans="2:17" ht="18" x14ac:dyDescent="0.45">
      <c r="B31" s="18">
        <v>0.6</v>
      </c>
      <c r="C31" s="18">
        <v>0.61</v>
      </c>
      <c r="D31" s="18">
        <v>0.61</v>
      </c>
      <c r="E31" s="18">
        <v>0.61</v>
      </c>
      <c r="F31" s="18">
        <v>0.61</v>
      </c>
      <c r="G31" s="18">
        <v>0.61</v>
      </c>
      <c r="H31" s="18">
        <v>0.61</v>
      </c>
      <c r="I31" s="20">
        <v>0.62</v>
      </c>
      <c r="J31" s="18">
        <v>0.62</v>
      </c>
      <c r="K31" s="20">
        <v>0.62</v>
      </c>
      <c r="L31" s="18">
        <v>0.63</v>
      </c>
      <c r="M31" s="18">
        <v>0.64</v>
      </c>
      <c r="N31" s="18">
        <v>0.65</v>
      </c>
      <c r="O31" s="35">
        <v>0.68</v>
      </c>
      <c r="P31" s="18">
        <v>0.75</v>
      </c>
      <c r="Q31" s="18">
        <v>73</v>
      </c>
    </row>
    <row r="32" spans="2:17" ht="18" x14ac:dyDescent="0.45">
      <c r="B32" s="18">
        <v>0.56999999999999995</v>
      </c>
      <c r="C32" s="18">
        <v>0.57999999999999996</v>
      </c>
      <c r="D32" s="18">
        <v>0.57999999999999996</v>
      </c>
      <c r="E32" s="18">
        <v>0.57999999999999996</v>
      </c>
      <c r="F32" s="18">
        <v>0.57999999999999996</v>
      </c>
      <c r="G32" s="18">
        <v>0.57999999999999996</v>
      </c>
      <c r="H32" s="18">
        <v>0.57999999999999996</v>
      </c>
      <c r="I32" s="20">
        <v>0.59</v>
      </c>
      <c r="J32" s="18">
        <v>0.59</v>
      </c>
      <c r="K32" s="20">
        <v>0.59</v>
      </c>
      <c r="L32" s="18">
        <v>0.6</v>
      </c>
      <c r="M32" s="18">
        <v>0.61</v>
      </c>
      <c r="N32" s="18">
        <v>0.62</v>
      </c>
      <c r="O32" s="35">
        <v>0.65</v>
      </c>
      <c r="P32" s="18">
        <v>0.73</v>
      </c>
      <c r="Q32" s="18">
        <v>72</v>
      </c>
    </row>
    <row r="33" spans="2:17" ht="18" x14ac:dyDescent="0.45">
      <c r="B33" s="18">
        <v>0.54</v>
      </c>
      <c r="C33" s="18">
        <v>0.55000000000000004</v>
      </c>
      <c r="D33" s="18">
        <v>0.55000000000000004</v>
      </c>
      <c r="E33" s="18">
        <v>0.55000000000000004</v>
      </c>
      <c r="F33" s="18">
        <v>0.55000000000000004</v>
      </c>
      <c r="G33" s="18">
        <v>0.55000000000000004</v>
      </c>
      <c r="H33" s="18">
        <v>0.55000000000000004</v>
      </c>
      <c r="I33" s="20">
        <v>0.56000000000000005</v>
      </c>
      <c r="J33" s="18">
        <v>0.56000000000000005</v>
      </c>
      <c r="K33" s="20">
        <v>0.56999999999999995</v>
      </c>
      <c r="L33" s="18">
        <v>0.56999999999999995</v>
      </c>
      <c r="M33" s="18">
        <v>0.57999999999999996</v>
      </c>
      <c r="N33" s="18">
        <v>0.59</v>
      </c>
      <c r="O33" s="35">
        <v>0.62</v>
      </c>
      <c r="P33" s="18">
        <v>0.7</v>
      </c>
      <c r="Q33" s="18">
        <v>71</v>
      </c>
    </row>
    <row r="34" spans="2:17" ht="18" x14ac:dyDescent="0.45">
      <c r="B34" s="21">
        <v>0.52</v>
      </c>
      <c r="C34" s="21">
        <v>0.52</v>
      </c>
      <c r="D34" s="21">
        <v>0.52</v>
      </c>
      <c r="E34" s="21">
        <v>0.52</v>
      </c>
      <c r="F34" s="21">
        <v>0.52</v>
      </c>
      <c r="G34" s="21">
        <v>0.52</v>
      </c>
      <c r="H34" s="21">
        <v>0.52</v>
      </c>
      <c r="I34" s="23">
        <v>0.53</v>
      </c>
      <c r="J34" s="21">
        <v>0.53</v>
      </c>
      <c r="K34" s="23">
        <v>0.54</v>
      </c>
      <c r="L34" s="21">
        <v>0.54</v>
      </c>
      <c r="M34" s="21">
        <v>0.55000000000000004</v>
      </c>
      <c r="N34" s="21">
        <v>0.56000000000000005</v>
      </c>
      <c r="O34" s="32">
        <v>0.59</v>
      </c>
      <c r="P34" s="21">
        <v>0.67</v>
      </c>
      <c r="Q34" s="21">
        <v>70</v>
      </c>
    </row>
    <row r="35" spans="2:17" ht="18" x14ac:dyDescent="0.45">
      <c r="B35" s="17">
        <v>0.49</v>
      </c>
      <c r="C35" s="17">
        <v>0.49</v>
      </c>
      <c r="D35" s="17">
        <v>0.49</v>
      </c>
      <c r="E35" s="17">
        <v>0.49</v>
      </c>
      <c r="F35" s="17">
        <v>0.49</v>
      </c>
      <c r="G35" s="17">
        <v>0.49</v>
      </c>
      <c r="H35" s="17">
        <v>0.5</v>
      </c>
      <c r="I35" s="19">
        <v>0.5</v>
      </c>
      <c r="J35" s="17">
        <v>0.5</v>
      </c>
      <c r="K35" s="19">
        <v>0.51</v>
      </c>
      <c r="L35" s="17">
        <v>0.51</v>
      </c>
      <c r="M35" s="17">
        <v>0.52</v>
      </c>
      <c r="N35" s="17">
        <v>0.53</v>
      </c>
      <c r="O35" s="34">
        <v>0.56000000000000005</v>
      </c>
      <c r="P35" s="17">
        <v>0.64</v>
      </c>
      <c r="Q35" s="17">
        <v>69</v>
      </c>
    </row>
    <row r="36" spans="2:17" ht="18" x14ac:dyDescent="0.45">
      <c r="B36" s="18">
        <v>0.46</v>
      </c>
      <c r="C36" s="18">
        <v>0.46</v>
      </c>
      <c r="D36" s="18">
        <v>0.46</v>
      </c>
      <c r="E36" s="18">
        <v>0.46</v>
      </c>
      <c r="F36" s="18">
        <v>0.46</v>
      </c>
      <c r="G36" s="18">
        <v>0.47</v>
      </c>
      <c r="H36" s="18">
        <v>0.47</v>
      </c>
      <c r="I36" s="20">
        <v>0.47</v>
      </c>
      <c r="J36" s="18">
        <v>0.48</v>
      </c>
      <c r="K36" s="20">
        <v>0.48</v>
      </c>
      <c r="L36" s="18">
        <v>0.48</v>
      </c>
      <c r="M36" s="18">
        <v>0.49</v>
      </c>
      <c r="N36" s="18">
        <v>0.5</v>
      </c>
      <c r="O36" s="35">
        <v>0.53</v>
      </c>
      <c r="P36" s="18">
        <v>0.61</v>
      </c>
      <c r="Q36" s="18">
        <v>68</v>
      </c>
    </row>
    <row r="37" spans="2:17" ht="18" x14ac:dyDescent="0.45">
      <c r="B37" s="18">
        <v>0.43</v>
      </c>
      <c r="C37" s="18">
        <v>0.43</v>
      </c>
      <c r="D37" s="18">
        <v>0.43</v>
      </c>
      <c r="E37" s="18">
        <v>0.43</v>
      </c>
      <c r="F37" s="18">
        <v>0.44</v>
      </c>
      <c r="G37" s="18">
        <v>0.44</v>
      </c>
      <c r="H37" s="18">
        <v>0.44</v>
      </c>
      <c r="I37" s="20">
        <v>0.44</v>
      </c>
      <c r="J37" s="18">
        <v>0.45</v>
      </c>
      <c r="K37" s="20">
        <v>0.45</v>
      </c>
      <c r="L37" s="18">
        <v>0.45</v>
      </c>
      <c r="M37" s="18">
        <v>0.46</v>
      </c>
      <c r="N37" s="18">
        <v>0.47</v>
      </c>
      <c r="O37" s="35">
        <v>0.5</v>
      </c>
      <c r="P37" s="18">
        <v>0.57999999999999996</v>
      </c>
      <c r="Q37" s="18">
        <v>67</v>
      </c>
    </row>
    <row r="38" spans="2:17" ht="18" x14ac:dyDescent="0.45">
      <c r="B38" s="18">
        <v>0.4</v>
      </c>
      <c r="C38" s="18">
        <v>0.41</v>
      </c>
      <c r="D38" s="18">
        <v>0.41</v>
      </c>
      <c r="E38" s="18">
        <v>0.41</v>
      </c>
      <c r="F38" s="18">
        <v>0.41</v>
      </c>
      <c r="G38" s="18">
        <v>0.41</v>
      </c>
      <c r="H38" s="18">
        <v>0.41</v>
      </c>
      <c r="I38" s="20">
        <v>0.42</v>
      </c>
      <c r="J38" s="18">
        <v>0.42</v>
      </c>
      <c r="K38" s="20">
        <v>0.42</v>
      </c>
      <c r="L38" s="18">
        <v>0.43</v>
      </c>
      <c r="M38" s="18">
        <v>0.43</v>
      </c>
      <c r="N38" s="18">
        <v>0.45</v>
      </c>
      <c r="O38" s="35">
        <v>0.47</v>
      </c>
      <c r="P38" s="18">
        <v>0.55000000000000004</v>
      </c>
      <c r="Q38" s="18">
        <v>66</v>
      </c>
    </row>
    <row r="39" spans="2:17" ht="18" x14ac:dyDescent="0.45">
      <c r="B39" s="21">
        <v>0.38</v>
      </c>
      <c r="C39" s="21">
        <v>0.38</v>
      </c>
      <c r="D39" s="21">
        <v>0.38</v>
      </c>
      <c r="E39" s="21">
        <v>0.38</v>
      </c>
      <c r="F39" s="21">
        <v>0.38</v>
      </c>
      <c r="G39" s="21">
        <v>0.38</v>
      </c>
      <c r="H39" s="21">
        <v>0.38</v>
      </c>
      <c r="I39" s="23">
        <v>0.39</v>
      </c>
      <c r="J39" s="21">
        <v>0.39</v>
      </c>
      <c r="K39" s="23">
        <v>0.39</v>
      </c>
      <c r="L39" s="21">
        <v>0.4</v>
      </c>
      <c r="M39" s="21">
        <v>0.4</v>
      </c>
      <c r="N39" s="21">
        <v>0.42</v>
      </c>
      <c r="O39" s="32">
        <v>0.44</v>
      </c>
      <c r="P39" s="21">
        <v>0.51</v>
      </c>
      <c r="Q39" s="21">
        <v>65</v>
      </c>
    </row>
    <row r="40" spans="2:17" ht="18" x14ac:dyDescent="0.45">
      <c r="B40" s="17">
        <v>0.35</v>
      </c>
      <c r="C40" s="17">
        <v>0.35</v>
      </c>
      <c r="D40" s="17">
        <v>0.35</v>
      </c>
      <c r="E40" s="17">
        <v>0.35</v>
      </c>
      <c r="F40" s="17">
        <v>0.35</v>
      </c>
      <c r="G40" s="17">
        <v>0.36</v>
      </c>
      <c r="H40" s="17">
        <v>0.36</v>
      </c>
      <c r="I40" s="19">
        <v>0.36</v>
      </c>
      <c r="J40" s="17">
        <v>0.36</v>
      </c>
      <c r="K40" s="19">
        <v>0.37</v>
      </c>
      <c r="L40" s="17">
        <v>0.37</v>
      </c>
      <c r="M40" s="17">
        <v>0.38</v>
      </c>
      <c r="N40" s="17">
        <v>0.39</v>
      </c>
      <c r="O40" s="34">
        <v>0.41</v>
      </c>
      <c r="P40" s="17">
        <v>0.48</v>
      </c>
      <c r="Q40" s="17">
        <v>64</v>
      </c>
    </row>
    <row r="41" spans="2:17" ht="18" x14ac:dyDescent="0.45">
      <c r="B41" s="18">
        <v>0.32</v>
      </c>
      <c r="C41" s="18">
        <v>0.33</v>
      </c>
      <c r="D41" s="18">
        <v>0.33</v>
      </c>
      <c r="E41" s="18">
        <v>0.33</v>
      </c>
      <c r="F41" s="18">
        <v>0.33</v>
      </c>
      <c r="G41" s="18">
        <v>0.33</v>
      </c>
      <c r="H41" s="18">
        <v>0.33</v>
      </c>
      <c r="I41" s="20">
        <v>0.33</v>
      </c>
      <c r="J41" s="18">
        <v>0.34</v>
      </c>
      <c r="K41" s="20">
        <v>0.34</v>
      </c>
      <c r="L41" s="18">
        <v>0.34</v>
      </c>
      <c r="M41" s="18">
        <v>0.35</v>
      </c>
      <c r="N41" s="18">
        <v>0.36</v>
      </c>
      <c r="O41" s="35">
        <v>0.38</v>
      </c>
      <c r="P41" s="18">
        <v>0.45</v>
      </c>
      <c r="Q41" s="18">
        <v>63</v>
      </c>
    </row>
    <row r="42" spans="2:17" ht="18" x14ac:dyDescent="0.45">
      <c r="B42" s="18">
        <v>0.3</v>
      </c>
      <c r="C42" s="18">
        <v>0.3</v>
      </c>
      <c r="D42" s="18">
        <v>0.3</v>
      </c>
      <c r="E42" s="18">
        <v>0.3</v>
      </c>
      <c r="F42" s="18">
        <v>0.3</v>
      </c>
      <c r="G42" s="18">
        <v>0.3</v>
      </c>
      <c r="H42" s="18">
        <v>0.3</v>
      </c>
      <c r="I42" s="20">
        <v>0.31</v>
      </c>
      <c r="J42" s="18">
        <v>0.31</v>
      </c>
      <c r="K42" s="20">
        <v>0.31</v>
      </c>
      <c r="L42" s="18">
        <v>0.32</v>
      </c>
      <c r="M42" s="18">
        <v>0.32</v>
      </c>
      <c r="N42" s="18">
        <v>0.33</v>
      </c>
      <c r="O42" s="35">
        <v>0.35</v>
      </c>
      <c r="P42" s="18">
        <v>0.41</v>
      </c>
      <c r="Q42" s="18">
        <v>62</v>
      </c>
    </row>
    <row r="43" spans="2:17" ht="18" x14ac:dyDescent="0.45">
      <c r="B43" s="18">
        <v>0.28000000000000003</v>
      </c>
      <c r="C43" s="18">
        <v>0.28000000000000003</v>
      </c>
      <c r="D43" s="18">
        <v>0.28000000000000003</v>
      </c>
      <c r="E43" s="18">
        <v>0.28000000000000003</v>
      </c>
      <c r="F43" s="18">
        <v>0.28000000000000003</v>
      </c>
      <c r="G43" s="18">
        <v>0.28000000000000003</v>
      </c>
      <c r="H43" s="18">
        <v>0.28000000000000003</v>
      </c>
      <c r="I43" s="20">
        <v>0.28000000000000003</v>
      </c>
      <c r="J43" s="18">
        <v>0.28000000000000003</v>
      </c>
      <c r="K43" s="20">
        <v>0.28000000000000003</v>
      </c>
      <c r="L43" s="18">
        <v>0.28999999999999998</v>
      </c>
      <c r="M43" s="18">
        <v>0.3</v>
      </c>
      <c r="N43" s="18">
        <v>0.3</v>
      </c>
      <c r="O43" s="35">
        <v>0.3</v>
      </c>
      <c r="P43" s="18">
        <v>0.38</v>
      </c>
      <c r="Q43" s="18">
        <v>61</v>
      </c>
    </row>
    <row r="44" spans="2:17" ht="18" x14ac:dyDescent="0.45">
      <c r="B44" s="21">
        <v>0.25</v>
      </c>
      <c r="C44" s="21">
        <v>0.25</v>
      </c>
      <c r="D44" s="21">
        <v>0.25</v>
      </c>
      <c r="E44" s="21">
        <v>0.25</v>
      </c>
      <c r="F44" s="21">
        <v>0.25</v>
      </c>
      <c r="G44" s="21">
        <v>0.25</v>
      </c>
      <c r="H44" s="21">
        <v>0.25</v>
      </c>
      <c r="I44" s="23">
        <v>0.25</v>
      </c>
      <c r="J44" s="21">
        <v>0.25</v>
      </c>
      <c r="K44" s="23">
        <v>0.25</v>
      </c>
      <c r="L44" s="21">
        <v>0.25</v>
      </c>
      <c r="M44" s="21">
        <v>0.25</v>
      </c>
      <c r="N44" s="21">
        <v>0.28000000000000003</v>
      </c>
      <c r="O44" s="32">
        <v>0.28000000000000003</v>
      </c>
      <c r="P44" s="21">
        <v>0.34</v>
      </c>
      <c r="Q44" s="21">
        <v>60</v>
      </c>
    </row>
    <row r="45" spans="2:17" ht="18" x14ac:dyDescent="0.45">
      <c r="B45" s="17">
        <v>0.23</v>
      </c>
      <c r="C45" s="17">
        <v>0.23</v>
      </c>
      <c r="D45" s="17">
        <v>0.23</v>
      </c>
      <c r="E45" s="17">
        <v>0.23</v>
      </c>
      <c r="F45" s="17">
        <v>0.23</v>
      </c>
      <c r="G45" s="17">
        <v>0.23</v>
      </c>
      <c r="H45" s="17">
        <v>0.23</v>
      </c>
      <c r="I45" s="19">
        <v>0.23</v>
      </c>
      <c r="J45" s="17">
        <v>0.23</v>
      </c>
      <c r="K45" s="19">
        <v>0.23</v>
      </c>
      <c r="L45" s="17">
        <v>0.23</v>
      </c>
      <c r="M45" s="17">
        <v>0.23</v>
      </c>
      <c r="N45" s="17">
        <v>0.25</v>
      </c>
      <c r="O45" s="34">
        <v>0.27</v>
      </c>
      <c r="P45" s="17">
        <v>0.31</v>
      </c>
      <c r="Q45" s="17">
        <v>59</v>
      </c>
    </row>
    <row r="46" spans="2:17" ht="18" x14ac:dyDescent="0.45">
      <c r="B46" s="18">
        <v>0.2</v>
      </c>
      <c r="C46" s="18">
        <v>0.2</v>
      </c>
      <c r="D46" s="18">
        <v>0.2</v>
      </c>
      <c r="E46" s="18">
        <v>0.2</v>
      </c>
      <c r="F46" s="18">
        <v>0.2</v>
      </c>
      <c r="G46" s="18">
        <v>0.2</v>
      </c>
      <c r="H46" s="18">
        <v>0.2</v>
      </c>
      <c r="I46" s="20">
        <v>0.2</v>
      </c>
      <c r="J46" s="18">
        <v>0.2</v>
      </c>
      <c r="K46" s="20">
        <v>0.2</v>
      </c>
      <c r="L46" s="18">
        <v>0.2</v>
      </c>
      <c r="M46" s="18">
        <v>0.2</v>
      </c>
      <c r="N46" s="18">
        <v>0.23</v>
      </c>
      <c r="O46" s="35">
        <v>0.25</v>
      </c>
      <c r="P46" s="18">
        <v>0.3</v>
      </c>
      <c r="Q46" s="18">
        <v>58</v>
      </c>
    </row>
    <row r="47" spans="2:17" ht="18" x14ac:dyDescent="0.45">
      <c r="B47" s="18">
        <v>0.18</v>
      </c>
      <c r="C47" s="18">
        <v>0.18</v>
      </c>
      <c r="D47" s="18">
        <v>0.18</v>
      </c>
      <c r="E47" s="18">
        <v>0.18</v>
      </c>
      <c r="F47" s="18">
        <v>0.18</v>
      </c>
      <c r="G47" s="18">
        <v>0.18</v>
      </c>
      <c r="H47" s="18">
        <v>0.18</v>
      </c>
      <c r="I47" s="20">
        <v>0.18</v>
      </c>
      <c r="J47" s="18">
        <v>0.18</v>
      </c>
      <c r="K47" s="20">
        <v>0.18</v>
      </c>
      <c r="L47" s="18">
        <v>0.18</v>
      </c>
      <c r="M47" s="18">
        <v>0.18</v>
      </c>
      <c r="N47" s="18">
        <v>0.18</v>
      </c>
      <c r="O47" s="35">
        <v>0.2</v>
      </c>
      <c r="P47" s="18">
        <v>0.25</v>
      </c>
      <c r="Q47" s="18">
        <v>57</v>
      </c>
    </row>
    <row r="48" spans="2:17" ht="18" x14ac:dyDescent="0.45">
      <c r="B48" s="18">
        <v>0.15</v>
      </c>
      <c r="C48" s="18">
        <v>0.15</v>
      </c>
      <c r="D48" s="18">
        <v>0.15</v>
      </c>
      <c r="E48" s="18">
        <v>0.15</v>
      </c>
      <c r="F48" s="18">
        <v>0.15</v>
      </c>
      <c r="G48" s="18">
        <v>0.15</v>
      </c>
      <c r="H48" s="18">
        <v>0.15</v>
      </c>
      <c r="I48" s="20">
        <v>0.15</v>
      </c>
      <c r="J48" s="18">
        <v>0.15</v>
      </c>
      <c r="K48" s="20">
        <v>0.15</v>
      </c>
      <c r="L48" s="18">
        <v>0.15</v>
      </c>
      <c r="M48" s="18">
        <v>0.15</v>
      </c>
      <c r="N48" s="18">
        <v>0.16</v>
      </c>
      <c r="O48" s="35">
        <v>0.18</v>
      </c>
      <c r="P48" s="18">
        <v>0.2</v>
      </c>
      <c r="Q48" s="18">
        <v>56</v>
      </c>
    </row>
    <row r="49" spans="2:17" ht="18" x14ac:dyDescent="0.45">
      <c r="B49" s="21">
        <v>0.13</v>
      </c>
      <c r="C49" s="21">
        <v>0.13</v>
      </c>
      <c r="D49" s="21">
        <v>0.13</v>
      </c>
      <c r="E49" s="21">
        <v>0.13</v>
      </c>
      <c r="F49" s="21">
        <v>0.13</v>
      </c>
      <c r="G49" s="21">
        <v>0.13</v>
      </c>
      <c r="H49" s="21">
        <v>0.13</v>
      </c>
      <c r="I49" s="23">
        <v>0.13</v>
      </c>
      <c r="J49" s="21">
        <v>0.13</v>
      </c>
      <c r="K49" s="23">
        <v>0.13</v>
      </c>
      <c r="L49" s="21">
        <v>0.13</v>
      </c>
      <c r="M49" s="21">
        <v>0.13</v>
      </c>
      <c r="N49" s="21">
        <v>0.13</v>
      </c>
      <c r="O49" s="32">
        <v>0.15</v>
      </c>
      <c r="P49" s="21">
        <v>0.18</v>
      </c>
      <c r="Q49" s="21">
        <v>55</v>
      </c>
    </row>
    <row r="50" spans="2:17" ht="18" x14ac:dyDescent="0.45">
      <c r="B50" s="17">
        <v>0.1</v>
      </c>
      <c r="C50" s="17">
        <v>0.1</v>
      </c>
      <c r="D50" s="17">
        <v>0.1</v>
      </c>
      <c r="E50" s="17">
        <v>0.1</v>
      </c>
      <c r="F50" s="17">
        <v>0.1</v>
      </c>
      <c r="G50" s="17">
        <v>0.1</v>
      </c>
      <c r="H50" s="17">
        <v>0.1</v>
      </c>
      <c r="I50" s="19">
        <v>0.1</v>
      </c>
      <c r="J50" s="17">
        <v>0.1</v>
      </c>
      <c r="K50" s="19">
        <v>0.1</v>
      </c>
      <c r="L50" s="17">
        <v>0.1</v>
      </c>
      <c r="M50" s="17">
        <v>0.1</v>
      </c>
      <c r="N50" s="17">
        <v>0.1</v>
      </c>
      <c r="O50" s="34">
        <v>0.13</v>
      </c>
      <c r="P50" s="17">
        <v>0.15</v>
      </c>
      <c r="Q50" s="17">
        <v>54</v>
      </c>
    </row>
    <row r="51" spans="2:17" ht="18" x14ac:dyDescent="0.45">
      <c r="B51" s="18">
        <v>0.08</v>
      </c>
      <c r="C51" s="18">
        <v>0.08</v>
      </c>
      <c r="D51" s="18">
        <v>0.08</v>
      </c>
      <c r="E51" s="18">
        <v>0.08</v>
      </c>
      <c r="F51" s="18">
        <v>0.08</v>
      </c>
      <c r="G51" s="18">
        <v>0.08</v>
      </c>
      <c r="H51" s="18">
        <v>0.08</v>
      </c>
      <c r="I51" s="20">
        <v>0.08</v>
      </c>
      <c r="J51" s="18">
        <v>0.08</v>
      </c>
      <c r="K51" s="20">
        <v>0.08</v>
      </c>
      <c r="L51" s="18">
        <v>0.08</v>
      </c>
      <c r="M51" s="18">
        <v>0.08</v>
      </c>
      <c r="N51" s="18">
        <v>0.08</v>
      </c>
      <c r="O51" s="35">
        <v>0.1</v>
      </c>
      <c r="P51" s="18">
        <v>0.1</v>
      </c>
      <c r="Q51" s="18">
        <v>53</v>
      </c>
    </row>
    <row r="52" spans="2:17" ht="18" x14ac:dyDescent="0.45">
      <c r="B52" s="18">
        <v>0.05</v>
      </c>
      <c r="C52" s="18">
        <v>0.05</v>
      </c>
      <c r="D52" s="18">
        <v>0.05</v>
      </c>
      <c r="E52" s="18">
        <v>0.05</v>
      </c>
      <c r="F52" s="18">
        <v>0.05</v>
      </c>
      <c r="G52" s="18">
        <v>0.05</v>
      </c>
      <c r="H52" s="18">
        <v>0.05</v>
      </c>
      <c r="I52" s="20">
        <v>0.05</v>
      </c>
      <c r="J52" s="18">
        <v>0.05</v>
      </c>
      <c r="K52" s="20">
        <v>0.05</v>
      </c>
      <c r="L52" s="18">
        <v>0.05</v>
      </c>
      <c r="M52" s="18">
        <v>0.05</v>
      </c>
      <c r="N52" s="18">
        <v>0.05</v>
      </c>
      <c r="O52" s="35">
        <v>0.05</v>
      </c>
      <c r="P52" s="18">
        <v>0.08</v>
      </c>
      <c r="Q52" s="18">
        <v>52</v>
      </c>
    </row>
    <row r="53" spans="2:17" ht="18" x14ac:dyDescent="0.45">
      <c r="B53" s="18">
        <v>0.03</v>
      </c>
      <c r="C53" s="18">
        <v>0.03</v>
      </c>
      <c r="D53" s="18">
        <v>0.03</v>
      </c>
      <c r="E53" s="18">
        <v>0.03</v>
      </c>
      <c r="F53" s="18">
        <v>0.03</v>
      </c>
      <c r="G53" s="18">
        <v>0.03</v>
      </c>
      <c r="H53" s="18">
        <v>0.03</v>
      </c>
      <c r="I53" s="20">
        <v>0.03</v>
      </c>
      <c r="J53" s="18">
        <v>0.03</v>
      </c>
      <c r="K53" s="20">
        <v>0.03</v>
      </c>
      <c r="L53" s="18">
        <v>0.03</v>
      </c>
      <c r="M53" s="18">
        <v>0.03</v>
      </c>
      <c r="N53" s="18">
        <v>0.03</v>
      </c>
      <c r="O53" s="35">
        <v>0.03</v>
      </c>
      <c r="P53" s="18">
        <v>0.05</v>
      </c>
      <c r="Q53" s="18">
        <v>51</v>
      </c>
    </row>
    <row r="54" spans="2:17" ht="18" x14ac:dyDescent="0.45">
      <c r="B54" s="21">
        <v>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3">
        <v>0</v>
      </c>
      <c r="J54" s="21">
        <v>0</v>
      </c>
      <c r="K54" s="23">
        <v>0</v>
      </c>
      <c r="L54" s="21">
        <v>0</v>
      </c>
      <c r="M54" s="21">
        <v>0</v>
      </c>
      <c r="N54" s="21">
        <v>0</v>
      </c>
      <c r="O54" s="32">
        <v>0</v>
      </c>
      <c r="P54" s="21">
        <v>0</v>
      </c>
      <c r="Q54" s="21">
        <v>50</v>
      </c>
    </row>
  </sheetData>
  <sheetProtection algorithmName="SHA-512" hashValue="XTnzS5LKU6k7DSh0rsMp4aqa8ZaFoODbA6FmaFRZKVTa2OEXLe0QpFh5qF84lcNjlClYrqOZN+oPUb/37wRm6w==" saltValue="Y/YONHP/mD0+ywEMCwLsk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3"/>
    <col min="15" max="15" width="9.125" style="37"/>
    <col min="16" max="16" width="9.125" style="13"/>
    <col min="17" max="17" width="19.25" style="13" bestFit="1" customWidth="1"/>
    <col min="18" max="19" width="9.125" style="13"/>
    <col min="20" max="21" width="0" style="13" hidden="1" customWidth="1"/>
    <col min="22" max="22" width="7" style="13" customWidth="1"/>
    <col min="23" max="36" width="4.375" style="13" customWidth="1"/>
    <col min="37" max="37" width="9.125" style="13"/>
    <col min="38" max="16384" width="9.125" style="1"/>
  </cols>
  <sheetData>
    <row r="1" spans="1:37" s="2" customFormat="1" ht="18" thickBot="1" x14ac:dyDescent="0.45">
      <c r="A1" s="24"/>
      <c r="B1" s="25" t="s">
        <v>29</v>
      </c>
      <c r="C1" s="25" t="s">
        <v>28</v>
      </c>
      <c r="D1" s="25" t="s">
        <v>27</v>
      </c>
      <c r="E1" s="25" t="s">
        <v>26</v>
      </c>
      <c r="F1" s="25" t="s">
        <v>25</v>
      </c>
      <c r="G1" s="25" t="s">
        <v>24</v>
      </c>
      <c r="H1" s="25" t="s">
        <v>23</v>
      </c>
      <c r="I1" s="26" t="s">
        <v>22</v>
      </c>
      <c r="J1" s="24"/>
      <c r="K1" s="24"/>
      <c r="L1" s="24"/>
      <c r="M1" s="24"/>
      <c r="N1" s="24"/>
      <c r="O1" s="27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</row>
    <row r="2" spans="1:37" ht="15" thickBot="1" x14ac:dyDescent="0.25">
      <c r="B2" s="84" t="s">
        <v>17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6"/>
      <c r="Q2" s="87" t="s">
        <v>18</v>
      </c>
      <c r="R2" s="28"/>
      <c r="S2" s="29" t="e">
        <f>پردازش!R24</f>
        <v>#DIV/0!</v>
      </c>
      <c r="V2" s="30" t="e">
        <f>S2*-1</f>
        <v>#DIV/0!</v>
      </c>
    </row>
    <row r="3" spans="1:37" ht="18.75" thickBot="1" x14ac:dyDescent="0.5">
      <c r="B3" s="21">
        <v>67</v>
      </c>
      <c r="C3" s="21">
        <v>43</v>
      </c>
      <c r="D3" s="21">
        <v>30</v>
      </c>
      <c r="E3" s="21">
        <v>23</v>
      </c>
      <c r="F3" s="21">
        <v>18</v>
      </c>
      <c r="G3" s="21">
        <v>15</v>
      </c>
      <c r="H3" s="21">
        <v>12</v>
      </c>
      <c r="I3" s="31">
        <v>10</v>
      </c>
      <c r="J3" s="21">
        <v>9</v>
      </c>
      <c r="K3" s="21">
        <v>8</v>
      </c>
      <c r="L3" s="21">
        <v>7</v>
      </c>
      <c r="M3" s="21">
        <v>6</v>
      </c>
      <c r="N3" s="21">
        <v>5</v>
      </c>
      <c r="O3" s="32">
        <v>4</v>
      </c>
      <c r="P3" s="21">
        <v>3</v>
      </c>
      <c r="Q3" s="88"/>
      <c r="R3" s="28" t="s">
        <v>30</v>
      </c>
      <c r="S3" s="33">
        <f>پردازش!R22</f>
        <v>0</v>
      </c>
    </row>
    <row r="4" spans="1:37" ht="18" x14ac:dyDescent="0.45">
      <c r="B4" s="17">
        <v>2.56</v>
      </c>
      <c r="C4" s="17">
        <v>2.5099999999999998</v>
      </c>
      <c r="D4" s="17">
        <v>2.48</v>
      </c>
      <c r="E4" s="17">
        <v>2.44</v>
      </c>
      <c r="F4" s="17">
        <v>2.39</v>
      </c>
      <c r="G4" s="17">
        <v>2.34</v>
      </c>
      <c r="H4" s="17">
        <v>2.2799999999999998</v>
      </c>
      <c r="I4" s="17">
        <v>2.2000000000000002</v>
      </c>
      <c r="J4" s="17">
        <v>2.13</v>
      </c>
      <c r="K4" s="17">
        <v>2.0699999999999998</v>
      </c>
      <c r="L4" s="17">
        <v>1.99</v>
      </c>
      <c r="M4" s="17">
        <v>1.88</v>
      </c>
      <c r="N4" s="17">
        <v>1.72</v>
      </c>
      <c r="O4" s="34">
        <v>1.49</v>
      </c>
      <c r="P4" s="17">
        <v>1.1599999999999999</v>
      </c>
      <c r="Q4" s="17">
        <v>100</v>
      </c>
      <c r="S4" s="13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3">
        <v>67</v>
      </c>
      <c r="W4" s="13">
        <v>43</v>
      </c>
      <c r="X4" s="13">
        <v>30</v>
      </c>
      <c r="Y4" s="13">
        <v>23</v>
      </c>
      <c r="Z4" s="13">
        <v>18</v>
      </c>
      <c r="AA4" s="13">
        <v>15</v>
      </c>
      <c r="AB4" s="13">
        <v>12</v>
      </c>
      <c r="AC4" s="13">
        <v>10</v>
      </c>
      <c r="AD4" s="13">
        <v>9</v>
      </c>
      <c r="AE4" s="13">
        <v>8</v>
      </c>
      <c r="AF4" s="13">
        <v>7</v>
      </c>
      <c r="AG4" s="13">
        <v>6</v>
      </c>
      <c r="AH4" s="13">
        <v>5</v>
      </c>
      <c r="AI4" s="13">
        <v>4</v>
      </c>
      <c r="AJ4" s="13">
        <v>3</v>
      </c>
    </row>
    <row r="5" spans="1:37" ht="18" x14ac:dyDescent="0.45">
      <c r="B5" s="18">
        <v>2.16</v>
      </c>
      <c r="C5" s="18">
        <v>2.14</v>
      </c>
      <c r="D5" s="18">
        <v>2.12</v>
      </c>
      <c r="E5" s="18">
        <v>2.09</v>
      </c>
      <c r="F5" s="18">
        <v>2.0699999999999998</v>
      </c>
      <c r="G5" s="18">
        <v>2.04</v>
      </c>
      <c r="H5" s="18">
        <v>2.0099999999999998</v>
      </c>
      <c r="I5" s="18">
        <v>1.96</v>
      </c>
      <c r="J5" s="18">
        <v>1.91</v>
      </c>
      <c r="K5" s="18">
        <v>1.88</v>
      </c>
      <c r="L5" s="18">
        <v>1.82</v>
      </c>
      <c r="M5" s="18">
        <v>1.75</v>
      </c>
      <c r="N5" s="18">
        <v>1.64</v>
      </c>
      <c r="O5" s="35">
        <v>1.46</v>
      </c>
      <c r="P5" s="18" t="s">
        <v>7</v>
      </c>
      <c r="Q5" s="18">
        <v>99</v>
      </c>
      <c r="S5" s="36" t="e">
        <f>SUM(V5:AJ5)</f>
        <v>#DIV/0!</v>
      </c>
      <c r="V5" s="13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3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3" t="e">
        <f t="shared" si="0"/>
        <v>#DIV/0!</v>
      </c>
      <c r="Y5" s="13" t="e">
        <f t="shared" si="0"/>
        <v>#DIV/0!</v>
      </c>
      <c r="Z5" s="13" t="e">
        <f t="shared" si="0"/>
        <v>#DIV/0!</v>
      </c>
      <c r="AA5" s="13" t="e">
        <f t="shared" si="0"/>
        <v>#DIV/0!</v>
      </c>
      <c r="AB5" s="13" t="e">
        <f t="shared" si="0"/>
        <v>#DIV/0!</v>
      </c>
      <c r="AC5" s="13" t="e">
        <f t="shared" si="0"/>
        <v>#DIV/0!</v>
      </c>
      <c r="AD5" s="13" t="e">
        <f t="shared" si="0"/>
        <v>#DIV/0!</v>
      </c>
      <c r="AE5" s="13" t="e">
        <f t="shared" si="0"/>
        <v>#DIV/0!</v>
      </c>
      <c r="AF5" s="13" t="e">
        <f t="shared" si="0"/>
        <v>#DIV/0!</v>
      </c>
      <c r="AG5" s="13" t="e">
        <f t="shared" si="0"/>
        <v>#DIV/0!</v>
      </c>
      <c r="AH5" s="13" t="e">
        <f t="shared" si="0"/>
        <v>#DIV/0!</v>
      </c>
      <c r="AI5" s="13" t="e">
        <f t="shared" si="0"/>
        <v>#DIV/0!</v>
      </c>
      <c r="AJ5" s="13" t="e">
        <f t="shared" si="0"/>
        <v>#DIV/0!</v>
      </c>
    </row>
    <row r="6" spans="1:37" ht="18" x14ac:dyDescent="0.45">
      <c r="B6" s="18">
        <v>1.95</v>
      </c>
      <c r="C6" s="18">
        <v>1.94</v>
      </c>
      <c r="D6" s="18">
        <v>1.93</v>
      </c>
      <c r="E6" s="18">
        <v>1.91</v>
      </c>
      <c r="F6" s="18">
        <v>1.89</v>
      </c>
      <c r="G6" s="18">
        <v>1.87</v>
      </c>
      <c r="H6" s="18">
        <v>1.84</v>
      </c>
      <c r="I6" s="18">
        <v>1.81</v>
      </c>
      <c r="J6" s="18">
        <v>1.78</v>
      </c>
      <c r="K6" s="18">
        <v>1.75</v>
      </c>
      <c r="L6" s="18">
        <v>1.72</v>
      </c>
      <c r="M6" s="18">
        <v>1.66</v>
      </c>
      <c r="N6" s="18">
        <v>1.58</v>
      </c>
      <c r="O6" s="35">
        <v>1.43</v>
      </c>
      <c r="P6" s="18" t="s">
        <v>7</v>
      </c>
      <c r="Q6" s="18">
        <v>98</v>
      </c>
      <c r="S6" s="36" t="e">
        <f>SUM(V6:AJ6)</f>
        <v>#DIV/0!</v>
      </c>
      <c r="V6" s="13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3" t="e">
        <f t="shared" si="1"/>
        <v>#DIV/0!</v>
      </c>
      <c r="X6" s="13" t="e">
        <f t="shared" si="1"/>
        <v>#DIV/0!</v>
      </c>
      <c r="Y6" s="13" t="e">
        <f t="shared" si="1"/>
        <v>#DIV/0!</v>
      </c>
      <c r="Z6" s="13" t="e">
        <f t="shared" si="1"/>
        <v>#DIV/0!</v>
      </c>
      <c r="AA6" s="13" t="e">
        <f t="shared" si="1"/>
        <v>#DIV/0!</v>
      </c>
      <c r="AB6" s="13" t="e">
        <f t="shared" si="1"/>
        <v>#DIV/0!</v>
      </c>
      <c r="AC6" s="13" t="e">
        <f t="shared" si="1"/>
        <v>#DIV/0!</v>
      </c>
      <c r="AD6" s="13" t="e">
        <f t="shared" si="1"/>
        <v>#DIV/0!</v>
      </c>
      <c r="AE6" s="13" t="e">
        <f t="shared" si="1"/>
        <v>#DIV/0!</v>
      </c>
      <c r="AF6" s="13" t="e">
        <f t="shared" si="1"/>
        <v>#DIV/0!</v>
      </c>
      <c r="AG6" s="13" t="e">
        <f t="shared" si="1"/>
        <v>#DIV/0!</v>
      </c>
      <c r="AH6" s="13" t="e">
        <f t="shared" si="1"/>
        <v>#DIV/0!</v>
      </c>
      <c r="AI6" s="13" t="e">
        <f t="shared" si="1"/>
        <v>#DIV/0!</v>
      </c>
      <c r="AJ6" s="13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8">
        <v>1.81</v>
      </c>
      <c r="C7" s="18">
        <v>1.8</v>
      </c>
      <c r="D7" s="18">
        <v>1.79</v>
      </c>
      <c r="E7" s="18">
        <v>1.78</v>
      </c>
      <c r="F7" s="18">
        <v>1.76</v>
      </c>
      <c r="G7" s="18">
        <v>1.75</v>
      </c>
      <c r="H7" s="18">
        <v>1.73</v>
      </c>
      <c r="I7" s="18">
        <v>1.71</v>
      </c>
      <c r="J7" s="18">
        <v>1.68</v>
      </c>
      <c r="K7" s="18">
        <v>1.66</v>
      </c>
      <c r="L7" s="18">
        <v>1.63</v>
      </c>
      <c r="M7" s="18">
        <v>1.59</v>
      </c>
      <c r="N7" s="18">
        <v>1.52</v>
      </c>
      <c r="O7" s="35">
        <v>1.4</v>
      </c>
      <c r="P7" s="18">
        <v>1.1499999999999999</v>
      </c>
      <c r="Q7" s="18">
        <v>97</v>
      </c>
    </row>
    <row r="8" spans="1:37" ht="18" x14ac:dyDescent="0.45">
      <c r="B8" s="18">
        <v>1.7</v>
      </c>
      <c r="C8" s="18">
        <v>1.69</v>
      </c>
      <c r="D8" s="18">
        <v>1.68</v>
      </c>
      <c r="E8" s="18">
        <v>1.67</v>
      </c>
      <c r="F8" s="18">
        <v>1.66</v>
      </c>
      <c r="G8" s="18">
        <v>1.65</v>
      </c>
      <c r="H8" s="18">
        <v>1.64</v>
      </c>
      <c r="I8" s="18">
        <v>1.62</v>
      </c>
      <c r="J8" s="18">
        <v>1.6</v>
      </c>
      <c r="K8" s="18">
        <v>1.58</v>
      </c>
      <c r="L8" s="18">
        <v>1.56</v>
      </c>
      <c r="M8" s="18">
        <v>1.52</v>
      </c>
      <c r="N8" s="18">
        <v>1.47</v>
      </c>
      <c r="O8" s="35">
        <v>1.37</v>
      </c>
      <c r="P8" s="18" t="s">
        <v>7</v>
      </c>
      <c r="Q8" s="18">
        <v>96</v>
      </c>
    </row>
    <row r="9" spans="1:37" ht="18" x14ac:dyDescent="0.45">
      <c r="B9" s="18">
        <v>1.6</v>
      </c>
      <c r="C9" s="18">
        <v>1.59</v>
      </c>
      <c r="D9" s="18">
        <v>1.59</v>
      </c>
      <c r="E9" s="18">
        <v>1.58</v>
      </c>
      <c r="F9" s="18">
        <v>1.57</v>
      </c>
      <c r="G9" s="18">
        <v>1.56</v>
      </c>
      <c r="H9" s="18">
        <v>1.55</v>
      </c>
      <c r="I9" s="18">
        <v>1.54</v>
      </c>
      <c r="J9" s="18">
        <v>1.52</v>
      </c>
      <c r="K9" s="18">
        <v>1.51</v>
      </c>
      <c r="L9" s="18">
        <v>1.49</v>
      </c>
      <c r="M9" s="18">
        <v>1.47</v>
      </c>
      <c r="N9" s="18">
        <v>1.42</v>
      </c>
      <c r="O9" s="35">
        <v>1.34</v>
      </c>
      <c r="P9" s="18">
        <v>1.1399999999999999</v>
      </c>
      <c r="Q9" s="18">
        <v>95</v>
      </c>
    </row>
    <row r="10" spans="1:37" ht="18" x14ac:dyDescent="0.45">
      <c r="B10" s="17">
        <v>1.52</v>
      </c>
      <c r="C10" s="17">
        <v>1.51</v>
      </c>
      <c r="D10" s="17">
        <v>1.51</v>
      </c>
      <c r="E10" s="17">
        <v>1.5</v>
      </c>
      <c r="F10" s="17">
        <v>1.5</v>
      </c>
      <c r="G10" s="17">
        <v>1.49</v>
      </c>
      <c r="H10" s="17">
        <v>1.48</v>
      </c>
      <c r="I10" s="19">
        <v>1.47</v>
      </c>
      <c r="J10" s="17">
        <v>1.46</v>
      </c>
      <c r="K10" s="19">
        <v>1.45</v>
      </c>
      <c r="L10" s="17">
        <v>1.43</v>
      </c>
      <c r="M10" s="17">
        <v>1.41</v>
      </c>
      <c r="N10" s="17">
        <v>1.38</v>
      </c>
      <c r="O10" s="34">
        <v>1.31</v>
      </c>
      <c r="P10" s="17" t="s">
        <v>7</v>
      </c>
      <c r="Q10" s="17">
        <v>94</v>
      </c>
    </row>
    <row r="11" spans="1:37" ht="18" x14ac:dyDescent="0.45">
      <c r="B11" s="18">
        <v>1.44</v>
      </c>
      <c r="C11" s="18">
        <v>1.44</v>
      </c>
      <c r="D11" s="18">
        <v>1.44</v>
      </c>
      <c r="E11" s="18">
        <v>1.43</v>
      </c>
      <c r="F11" s="18">
        <v>1.43</v>
      </c>
      <c r="G11" s="18">
        <v>1.42</v>
      </c>
      <c r="H11" s="18">
        <v>1.41</v>
      </c>
      <c r="I11" s="20">
        <v>1.41</v>
      </c>
      <c r="J11" s="18">
        <v>1.4</v>
      </c>
      <c r="K11" s="20">
        <v>1.39</v>
      </c>
      <c r="L11" s="18">
        <v>1.38</v>
      </c>
      <c r="M11" s="18">
        <v>1.36</v>
      </c>
      <c r="N11" s="18">
        <v>1.33</v>
      </c>
      <c r="O11" s="35">
        <v>1.28</v>
      </c>
      <c r="P11" s="18">
        <v>1.1299999999999999</v>
      </c>
      <c r="Q11" s="18">
        <v>93</v>
      </c>
    </row>
    <row r="12" spans="1:37" ht="18" x14ac:dyDescent="0.45">
      <c r="B12" s="18">
        <v>1.38</v>
      </c>
      <c r="C12" s="18">
        <v>1.37</v>
      </c>
      <c r="D12" s="18">
        <v>1.37</v>
      </c>
      <c r="E12" s="18">
        <v>1.37</v>
      </c>
      <c r="F12" s="18">
        <v>1.36</v>
      </c>
      <c r="G12" s="18">
        <v>1.36</v>
      </c>
      <c r="H12" s="18">
        <v>1.35</v>
      </c>
      <c r="I12" s="20">
        <v>1.35</v>
      </c>
      <c r="J12" s="18">
        <v>1.34</v>
      </c>
      <c r="K12" s="20">
        <v>1.33</v>
      </c>
      <c r="L12" s="18">
        <v>1.33</v>
      </c>
      <c r="M12" s="18">
        <v>1.31</v>
      </c>
      <c r="N12" s="18">
        <v>1.29</v>
      </c>
      <c r="O12" s="35">
        <v>1.25</v>
      </c>
      <c r="P12" s="18">
        <v>1.1200000000000001</v>
      </c>
      <c r="Q12" s="18">
        <v>92</v>
      </c>
    </row>
    <row r="13" spans="1:37" ht="18" x14ac:dyDescent="0.45">
      <c r="B13" s="18">
        <v>1.31</v>
      </c>
      <c r="C13" s="18">
        <v>1.31</v>
      </c>
      <c r="D13" s="18">
        <v>1.31</v>
      </c>
      <c r="E13" s="18">
        <v>1.31</v>
      </c>
      <c r="F13" s="18">
        <v>1.3</v>
      </c>
      <c r="G13" s="18">
        <v>1.3</v>
      </c>
      <c r="H13" s="18">
        <v>1.3</v>
      </c>
      <c r="I13" s="20">
        <v>1.29</v>
      </c>
      <c r="J13" s="18">
        <v>1.29</v>
      </c>
      <c r="K13" s="20">
        <v>1.28</v>
      </c>
      <c r="L13" s="18">
        <v>1.28</v>
      </c>
      <c r="M13" s="18">
        <v>1.27</v>
      </c>
      <c r="N13" s="18">
        <v>1.25</v>
      </c>
      <c r="O13" s="35">
        <v>1.22</v>
      </c>
      <c r="P13" s="18">
        <v>1.1100000000000001</v>
      </c>
      <c r="Q13" s="18">
        <v>91</v>
      </c>
    </row>
    <row r="14" spans="1:37" ht="18" x14ac:dyDescent="0.45">
      <c r="B14" s="21">
        <v>1.26</v>
      </c>
      <c r="C14" s="21">
        <v>1.26</v>
      </c>
      <c r="D14" s="21">
        <v>1.25</v>
      </c>
      <c r="E14" s="21">
        <v>1.25</v>
      </c>
      <c r="F14" s="21">
        <v>1.25</v>
      </c>
      <c r="G14" s="21">
        <v>1.25</v>
      </c>
      <c r="H14" s="21">
        <v>1.25</v>
      </c>
      <c r="I14" s="23">
        <v>1.24</v>
      </c>
      <c r="J14" s="21">
        <v>1.24</v>
      </c>
      <c r="K14" s="23">
        <v>1.24</v>
      </c>
      <c r="L14" s="21">
        <v>1.23</v>
      </c>
      <c r="M14" s="21">
        <v>1.23</v>
      </c>
      <c r="N14" s="21">
        <v>1.21</v>
      </c>
      <c r="O14" s="32">
        <v>1.19</v>
      </c>
      <c r="P14" s="21">
        <v>1.1000000000000001</v>
      </c>
      <c r="Q14" s="21">
        <v>90</v>
      </c>
    </row>
    <row r="15" spans="1:37" ht="18" x14ac:dyDescent="0.45">
      <c r="B15" s="17">
        <v>1.2</v>
      </c>
      <c r="C15" s="17">
        <v>1.2</v>
      </c>
      <c r="D15" s="17">
        <v>1.2</v>
      </c>
      <c r="E15" s="17">
        <v>1.2</v>
      </c>
      <c r="F15" s="17">
        <v>1.2</v>
      </c>
      <c r="G15" s="17">
        <v>1.2</v>
      </c>
      <c r="H15" s="17">
        <v>1.2</v>
      </c>
      <c r="I15" s="19">
        <v>1.19</v>
      </c>
      <c r="J15" s="17">
        <v>1.19</v>
      </c>
      <c r="K15" s="19">
        <v>1.19</v>
      </c>
      <c r="L15" s="17">
        <v>1.19</v>
      </c>
      <c r="M15" s="17">
        <v>1.18</v>
      </c>
      <c r="N15" s="17">
        <v>1.18</v>
      </c>
      <c r="O15" s="34">
        <v>1.1599999999999999</v>
      </c>
      <c r="P15" s="17">
        <v>1.0900000000000001</v>
      </c>
      <c r="Q15" s="17">
        <v>89</v>
      </c>
    </row>
    <row r="16" spans="1:37" ht="18" x14ac:dyDescent="0.45">
      <c r="B16" s="18">
        <v>1.1499999999999999</v>
      </c>
      <c r="C16" s="18">
        <v>1.1499999999999999</v>
      </c>
      <c r="D16" s="18">
        <v>1.1499999999999999</v>
      </c>
      <c r="E16" s="18">
        <v>1.1499999999999999</v>
      </c>
      <c r="F16" s="18">
        <v>1.1499999999999999</v>
      </c>
      <c r="G16" s="18">
        <v>1.1499999999999999</v>
      </c>
      <c r="H16" s="18">
        <v>1.1499999999999999</v>
      </c>
      <c r="I16" s="20">
        <v>1.1499999999999999</v>
      </c>
      <c r="J16" s="18">
        <v>1.1499999999999999</v>
      </c>
      <c r="K16" s="20">
        <v>1.1499999999999999</v>
      </c>
      <c r="L16" s="18">
        <v>1.1499999999999999</v>
      </c>
      <c r="M16" s="18">
        <v>1.1399999999999999</v>
      </c>
      <c r="N16" s="18">
        <v>1.1399999999999999</v>
      </c>
      <c r="O16" s="35">
        <v>1.1299999999999999</v>
      </c>
      <c r="P16" s="18">
        <v>1.07</v>
      </c>
      <c r="Q16" s="18">
        <v>88</v>
      </c>
    </row>
    <row r="17" spans="2:17" ht="18" x14ac:dyDescent="0.45">
      <c r="B17" s="18">
        <v>1.1100000000000001</v>
      </c>
      <c r="C17" s="18">
        <v>1.1100000000000001</v>
      </c>
      <c r="D17" s="18">
        <v>1.1100000000000001</v>
      </c>
      <c r="E17" s="18">
        <v>1.1100000000000001</v>
      </c>
      <c r="F17" s="18">
        <v>1.1100000000000001</v>
      </c>
      <c r="G17" s="18">
        <v>1.1100000000000001</v>
      </c>
      <c r="H17" s="18">
        <v>1.1100000000000001</v>
      </c>
      <c r="I17" s="20">
        <v>1.1000000000000001</v>
      </c>
      <c r="J17" s="18">
        <v>1.1000000000000001</v>
      </c>
      <c r="K17" s="20">
        <v>1.1000000000000001</v>
      </c>
      <c r="L17" s="18">
        <v>1.1000000000000001</v>
      </c>
      <c r="M17" s="18">
        <v>1.1000000000000001</v>
      </c>
      <c r="N17" s="18">
        <v>1.1000000000000001</v>
      </c>
      <c r="O17" s="35">
        <v>1.1000000000000001</v>
      </c>
      <c r="P17" s="18">
        <v>1.06</v>
      </c>
      <c r="Q17" s="18">
        <v>87</v>
      </c>
    </row>
    <row r="18" spans="2:17" ht="18" x14ac:dyDescent="0.45">
      <c r="B18" s="18">
        <v>1.06</v>
      </c>
      <c r="C18" s="18">
        <v>1.06</v>
      </c>
      <c r="D18" s="18">
        <v>1.06</v>
      </c>
      <c r="E18" s="18">
        <v>1.06</v>
      </c>
      <c r="F18" s="18">
        <v>1.06</v>
      </c>
      <c r="G18" s="18">
        <v>1.06</v>
      </c>
      <c r="H18" s="18">
        <v>1.06</v>
      </c>
      <c r="I18" s="20">
        <v>1.06</v>
      </c>
      <c r="J18" s="18">
        <v>1.06</v>
      </c>
      <c r="K18" s="20">
        <v>1.06</v>
      </c>
      <c r="L18" s="18">
        <v>1.07</v>
      </c>
      <c r="M18" s="18">
        <v>1.07</v>
      </c>
      <c r="N18" s="18">
        <v>1.07</v>
      </c>
      <c r="O18" s="35">
        <v>1.07</v>
      </c>
      <c r="P18" s="18">
        <v>1.04</v>
      </c>
      <c r="Q18" s="18">
        <v>86</v>
      </c>
    </row>
    <row r="19" spans="2:17" ht="18" x14ac:dyDescent="0.45">
      <c r="B19" s="21">
        <v>1.02</v>
      </c>
      <c r="C19" s="21">
        <v>1.02</v>
      </c>
      <c r="D19" s="21">
        <v>1.02</v>
      </c>
      <c r="E19" s="21">
        <v>1.02</v>
      </c>
      <c r="F19" s="21">
        <v>1.02</v>
      </c>
      <c r="G19" s="21">
        <v>1.02</v>
      </c>
      <c r="H19" s="21">
        <v>1.02</v>
      </c>
      <c r="I19" s="23">
        <v>1.02</v>
      </c>
      <c r="J19" s="21">
        <v>1.02</v>
      </c>
      <c r="K19" s="23">
        <v>1.03</v>
      </c>
      <c r="L19" s="21">
        <v>1.03</v>
      </c>
      <c r="M19" s="21">
        <v>1.03</v>
      </c>
      <c r="N19" s="21">
        <v>1.03</v>
      </c>
      <c r="O19" s="32">
        <v>1.04</v>
      </c>
      <c r="P19" s="21">
        <v>1.03</v>
      </c>
      <c r="Q19" s="21">
        <v>85</v>
      </c>
    </row>
    <row r="20" spans="2:17" ht="18" x14ac:dyDescent="0.45">
      <c r="B20" s="17">
        <v>0.98</v>
      </c>
      <c r="C20" s="17">
        <v>0.98</v>
      </c>
      <c r="D20" s="17">
        <v>0.98</v>
      </c>
      <c r="E20" s="17">
        <v>0.98</v>
      </c>
      <c r="F20" s="17">
        <v>0.98</v>
      </c>
      <c r="G20" s="17">
        <v>0.98</v>
      </c>
      <c r="H20" s="17">
        <v>0.98</v>
      </c>
      <c r="I20" s="19">
        <v>0.98</v>
      </c>
      <c r="J20" s="17">
        <v>0.99</v>
      </c>
      <c r="K20" s="19">
        <v>0.99</v>
      </c>
      <c r="L20" s="17">
        <v>0.99</v>
      </c>
      <c r="M20" s="17">
        <v>0.99</v>
      </c>
      <c r="N20" s="17">
        <v>1</v>
      </c>
      <c r="O20" s="34">
        <v>1.01</v>
      </c>
      <c r="P20" s="17">
        <v>1.01</v>
      </c>
      <c r="Q20" s="17">
        <v>84</v>
      </c>
    </row>
    <row r="21" spans="2:17" ht="18" x14ac:dyDescent="0.45">
      <c r="B21" s="18">
        <v>0.94</v>
      </c>
      <c r="C21" s="18">
        <v>0.94</v>
      </c>
      <c r="D21" s="18">
        <v>0.94</v>
      </c>
      <c r="E21" s="18">
        <v>0.94</v>
      </c>
      <c r="F21" s="18">
        <v>0.94</v>
      </c>
      <c r="G21" s="18">
        <v>0.94</v>
      </c>
      <c r="H21" s="18">
        <v>0.94</v>
      </c>
      <c r="I21" s="20">
        <v>0.95</v>
      </c>
      <c r="J21" s="18">
        <v>0.95</v>
      </c>
      <c r="K21" s="20">
        <v>0.95</v>
      </c>
      <c r="L21" s="18">
        <v>0.95</v>
      </c>
      <c r="M21" s="18">
        <v>0.96</v>
      </c>
      <c r="N21" s="18">
        <v>0.97</v>
      </c>
      <c r="O21" s="35">
        <v>0.98</v>
      </c>
      <c r="P21" s="18">
        <v>0.99</v>
      </c>
      <c r="Q21" s="18">
        <v>83</v>
      </c>
    </row>
    <row r="22" spans="2:17" ht="18" x14ac:dyDescent="0.45">
      <c r="B22" s="18">
        <v>0.9</v>
      </c>
      <c r="C22" s="18">
        <v>0.9</v>
      </c>
      <c r="D22" s="18">
        <v>0.9</v>
      </c>
      <c r="E22" s="18">
        <v>0.9</v>
      </c>
      <c r="F22" s="18">
        <v>0.9</v>
      </c>
      <c r="G22" s="18">
        <v>0.91</v>
      </c>
      <c r="H22" s="18">
        <v>0.91</v>
      </c>
      <c r="I22" s="20">
        <v>0.91</v>
      </c>
      <c r="J22" s="18">
        <v>0.91</v>
      </c>
      <c r="K22" s="20">
        <v>0.92</v>
      </c>
      <c r="L22" s="18">
        <v>0.92</v>
      </c>
      <c r="M22" s="18">
        <v>0.92</v>
      </c>
      <c r="N22" s="18">
        <v>0.93</v>
      </c>
      <c r="O22" s="35">
        <v>0.95</v>
      </c>
      <c r="P22" s="18">
        <v>0.97</v>
      </c>
      <c r="Q22" s="18">
        <v>82</v>
      </c>
    </row>
    <row r="23" spans="2:17" ht="18" x14ac:dyDescent="0.45">
      <c r="B23" s="18">
        <v>0.87</v>
      </c>
      <c r="C23" s="18">
        <v>0.87</v>
      </c>
      <c r="D23" s="18">
        <v>0.87</v>
      </c>
      <c r="E23" s="18">
        <v>0.87</v>
      </c>
      <c r="F23" s="18">
        <v>0.87</v>
      </c>
      <c r="G23" s="18">
        <v>0.87</v>
      </c>
      <c r="H23" s="18">
        <v>0.87</v>
      </c>
      <c r="I23" s="20">
        <v>0.87</v>
      </c>
      <c r="J23" s="18">
        <v>0.88</v>
      </c>
      <c r="K23" s="20">
        <v>0.88</v>
      </c>
      <c r="L23" s="18">
        <v>0.88</v>
      </c>
      <c r="M23" s="18">
        <v>0.89</v>
      </c>
      <c r="N23" s="18">
        <v>0.9</v>
      </c>
      <c r="O23" s="35">
        <v>0.92</v>
      </c>
      <c r="P23" s="18">
        <v>0.95</v>
      </c>
      <c r="Q23" s="18">
        <v>81</v>
      </c>
    </row>
    <row r="24" spans="2:17" ht="18" x14ac:dyDescent="0.45">
      <c r="B24" s="21">
        <v>0.83</v>
      </c>
      <c r="C24" s="21">
        <v>0.83</v>
      </c>
      <c r="D24" s="21">
        <v>0.83</v>
      </c>
      <c r="E24" s="21">
        <v>0.83</v>
      </c>
      <c r="F24" s="21">
        <v>0.83</v>
      </c>
      <c r="G24" s="21">
        <v>0.83</v>
      </c>
      <c r="H24" s="21">
        <v>0.84</v>
      </c>
      <c r="I24" s="23">
        <v>0.84</v>
      </c>
      <c r="J24" s="21">
        <v>0.84</v>
      </c>
      <c r="K24" s="23">
        <v>0.85</v>
      </c>
      <c r="L24" s="21">
        <v>0.85</v>
      </c>
      <c r="M24" s="21">
        <v>0.86</v>
      </c>
      <c r="N24" s="21">
        <v>0.87</v>
      </c>
      <c r="O24" s="32">
        <v>0.89</v>
      </c>
      <c r="P24" s="21">
        <v>0.93</v>
      </c>
      <c r="Q24" s="21">
        <v>80</v>
      </c>
    </row>
    <row r="25" spans="2:17" ht="18" x14ac:dyDescent="0.45">
      <c r="B25" s="17">
        <v>0.79</v>
      </c>
      <c r="C25" s="17">
        <v>0.8</v>
      </c>
      <c r="D25" s="17">
        <v>0.8</v>
      </c>
      <c r="E25" s="17">
        <v>0.8</v>
      </c>
      <c r="F25" s="17">
        <v>0.8</v>
      </c>
      <c r="G25" s="17">
        <v>0.8</v>
      </c>
      <c r="H25" s="17">
        <v>0.8</v>
      </c>
      <c r="I25" s="19">
        <v>0.81</v>
      </c>
      <c r="J25" s="17">
        <v>0.81</v>
      </c>
      <c r="K25" s="19">
        <v>0.81</v>
      </c>
      <c r="L25" s="17">
        <v>0.82</v>
      </c>
      <c r="M25" s="17">
        <v>0.82</v>
      </c>
      <c r="N25" s="17">
        <v>0.84</v>
      </c>
      <c r="O25" s="34">
        <v>0.86</v>
      </c>
      <c r="P25" s="17">
        <v>0.91</v>
      </c>
      <c r="Q25" s="17">
        <v>79</v>
      </c>
    </row>
    <row r="26" spans="2:17" ht="18" x14ac:dyDescent="0.45">
      <c r="B26" s="18">
        <v>0.76</v>
      </c>
      <c r="C26" s="18">
        <v>0.76</v>
      </c>
      <c r="D26" s="18">
        <v>0.76</v>
      </c>
      <c r="E26" s="18">
        <v>0.76</v>
      </c>
      <c r="F26" s="18">
        <v>0.76</v>
      </c>
      <c r="G26" s="18">
        <v>0.77</v>
      </c>
      <c r="H26" s="18">
        <v>0.77</v>
      </c>
      <c r="I26" s="20">
        <v>0.77</v>
      </c>
      <c r="J26" s="18">
        <v>0.78</v>
      </c>
      <c r="K26" s="20">
        <v>0.78</v>
      </c>
      <c r="L26" s="18">
        <v>0.79</v>
      </c>
      <c r="M26" s="18">
        <v>0.79</v>
      </c>
      <c r="N26" s="18">
        <v>0.81</v>
      </c>
      <c r="O26" s="35">
        <v>0.83</v>
      </c>
      <c r="P26" s="18">
        <v>0.88</v>
      </c>
      <c r="Q26" s="18">
        <v>78</v>
      </c>
    </row>
    <row r="27" spans="2:17" ht="18" x14ac:dyDescent="0.45">
      <c r="B27" s="18">
        <v>0.73</v>
      </c>
      <c r="C27" s="18">
        <v>0.73</v>
      </c>
      <c r="D27" s="18">
        <v>0.73</v>
      </c>
      <c r="E27" s="18">
        <v>0.73</v>
      </c>
      <c r="F27" s="18">
        <v>0.73</v>
      </c>
      <c r="G27" s="18">
        <v>0.73</v>
      </c>
      <c r="H27" s="18">
        <v>0.74</v>
      </c>
      <c r="I27" s="20">
        <v>0.74</v>
      </c>
      <c r="J27" s="18">
        <v>0.74</v>
      </c>
      <c r="K27" s="20">
        <v>0.75</v>
      </c>
      <c r="L27" s="18">
        <v>0.75</v>
      </c>
      <c r="M27" s="18">
        <v>0.76</v>
      </c>
      <c r="N27" s="18">
        <v>0.77</v>
      </c>
      <c r="O27" s="35">
        <v>0.8</v>
      </c>
      <c r="P27" s="18">
        <v>0.86</v>
      </c>
      <c r="Q27" s="18">
        <v>77</v>
      </c>
    </row>
    <row r="28" spans="2:17" ht="18" x14ac:dyDescent="0.45">
      <c r="B28" s="18">
        <v>0.7</v>
      </c>
      <c r="C28" s="18">
        <v>0.7</v>
      </c>
      <c r="D28" s="18">
        <v>0.7</v>
      </c>
      <c r="E28" s="18">
        <v>0.7</v>
      </c>
      <c r="F28" s="18">
        <v>0.7</v>
      </c>
      <c r="G28" s="18">
        <v>0.7</v>
      </c>
      <c r="H28" s="18">
        <v>0.7</v>
      </c>
      <c r="I28" s="20">
        <v>0.71</v>
      </c>
      <c r="J28" s="18">
        <v>0.71</v>
      </c>
      <c r="K28" s="20">
        <v>0.72</v>
      </c>
      <c r="L28" s="18">
        <v>0.72</v>
      </c>
      <c r="M28" s="18">
        <v>0.73</v>
      </c>
      <c r="N28" s="18">
        <v>0.74</v>
      </c>
      <c r="O28" s="35">
        <v>0.77</v>
      </c>
      <c r="P28" s="18">
        <v>0.83</v>
      </c>
      <c r="Q28" s="18">
        <v>76</v>
      </c>
    </row>
    <row r="29" spans="2:17" ht="18" x14ac:dyDescent="0.45">
      <c r="B29" s="21">
        <v>0.66</v>
      </c>
      <c r="C29" s="21">
        <v>0.67</v>
      </c>
      <c r="D29" s="21">
        <v>0.67</v>
      </c>
      <c r="E29" s="21">
        <v>0.67</v>
      </c>
      <c r="F29" s="21">
        <v>0.67</v>
      </c>
      <c r="G29" s="21">
        <v>0.67</v>
      </c>
      <c r="H29" s="21">
        <v>0.67</v>
      </c>
      <c r="I29" s="23">
        <v>0.68</v>
      </c>
      <c r="J29" s="21">
        <v>0.68</v>
      </c>
      <c r="K29" s="23">
        <v>0.69</v>
      </c>
      <c r="L29" s="21">
        <v>0.69</v>
      </c>
      <c r="M29" s="21">
        <v>0.7</v>
      </c>
      <c r="N29" s="21">
        <v>0.71</v>
      </c>
      <c r="O29" s="32">
        <v>0.74</v>
      </c>
      <c r="P29" s="21">
        <v>0.81</v>
      </c>
      <c r="Q29" s="21">
        <v>75</v>
      </c>
    </row>
    <row r="30" spans="2:17" ht="18" x14ac:dyDescent="0.45">
      <c r="B30" s="17">
        <v>0.63</v>
      </c>
      <c r="C30" s="17">
        <v>0.64</v>
      </c>
      <c r="D30" s="17">
        <v>0.64</v>
      </c>
      <c r="E30" s="17">
        <v>0.64</v>
      </c>
      <c r="F30" s="17">
        <v>0.64</v>
      </c>
      <c r="G30" s="17">
        <v>0.64</v>
      </c>
      <c r="H30" s="17">
        <v>0.64</v>
      </c>
      <c r="I30" s="19">
        <v>0.65</v>
      </c>
      <c r="J30" s="17">
        <v>0.65</v>
      </c>
      <c r="K30" s="19">
        <v>0.65</v>
      </c>
      <c r="L30" s="17">
        <v>0.67</v>
      </c>
      <c r="M30" s="17">
        <v>0.67</v>
      </c>
      <c r="N30" s="17">
        <v>0.68</v>
      </c>
      <c r="O30" s="34">
        <v>0.71</v>
      </c>
      <c r="P30" s="17">
        <v>0.78</v>
      </c>
      <c r="Q30" s="17">
        <v>74</v>
      </c>
    </row>
    <row r="31" spans="2:17" ht="18" x14ac:dyDescent="0.45">
      <c r="B31" s="18">
        <v>0.6</v>
      </c>
      <c r="C31" s="18">
        <v>0.61</v>
      </c>
      <c r="D31" s="18">
        <v>0.61</v>
      </c>
      <c r="E31" s="18">
        <v>0.61</v>
      </c>
      <c r="F31" s="18">
        <v>0.61</v>
      </c>
      <c r="G31" s="18">
        <v>0.61</v>
      </c>
      <c r="H31" s="18">
        <v>0.61</v>
      </c>
      <c r="I31" s="20">
        <v>0.62</v>
      </c>
      <c r="J31" s="18">
        <v>0.62</v>
      </c>
      <c r="K31" s="20">
        <v>0.62</v>
      </c>
      <c r="L31" s="18">
        <v>0.63</v>
      </c>
      <c r="M31" s="18">
        <v>0.64</v>
      </c>
      <c r="N31" s="18">
        <v>0.65</v>
      </c>
      <c r="O31" s="35">
        <v>0.68</v>
      </c>
      <c r="P31" s="18">
        <v>0.75</v>
      </c>
      <c r="Q31" s="18">
        <v>73</v>
      </c>
    </row>
    <row r="32" spans="2:17" ht="18" x14ac:dyDescent="0.45">
      <c r="B32" s="18">
        <v>0.56999999999999995</v>
      </c>
      <c r="C32" s="18">
        <v>0.57999999999999996</v>
      </c>
      <c r="D32" s="18">
        <v>0.57999999999999996</v>
      </c>
      <c r="E32" s="18">
        <v>0.57999999999999996</v>
      </c>
      <c r="F32" s="18">
        <v>0.57999999999999996</v>
      </c>
      <c r="G32" s="18">
        <v>0.57999999999999996</v>
      </c>
      <c r="H32" s="18">
        <v>0.57999999999999996</v>
      </c>
      <c r="I32" s="20">
        <v>0.59</v>
      </c>
      <c r="J32" s="18">
        <v>0.59</v>
      </c>
      <c r="K32" s="20">
        <v>0.59</v>
      </c>
      <c r="L32" s="18">
        <v>0.6</v>
      </c>
      <c r="M32" s="18">
        <v>0.61</v>
      </c>
      <c r="N32" s="18">
        <v>0.62</v>
      </c>
      <c r="O32" s="35">
        <v>0.65</v>
      </c>
      <c r="P32" s="18">
        <v>0.73</v>
      </c>
      <c r="Q32" s="18">
        <v>72</v>
      </c>
    </row>
    <row r="33" spans="2:17" ht="18" x14ac:dyDescent="0.45">
      <c r="B33" s="18">
        <v>0.54</v>
      </c>
      <c r="C33" s="18">
        <v>0.55000000000000004</v>
      </c>
      <c r="D33" s="18">
        <v>0.55000000000000004</v>
      </c>
      <c r="E33" s="18">
        <v>0.55000000000000004</v>
      </c>
      <c r="F33" s="18">
        <v>0.55000000000000004</v>
      </c>
      <c r="G33" s="18">
        <v>0.55000000000000004</v>
      </c>
      <c r="H33" s="18">
        <v>0.55000000000000004</v>
      </c>
      <c r="I33" s="20">
        <v>0.56000000000000005</v>
      </c>
      <c r="J33" s="18">
        <v>0.56000000000000005</v>
      </c>
      <c r="K33" s="20">
        <v>0.56999999999999995</v>
      </c>
      <c r="L33" s="18">
        <v>0.56999999999999995</v>
      </c>
      <c r="M33" s="18">
        <v>0.57999999999999996</v>
      </c>
      <c r="N33" s="18">
        <v>0.59</v>
      </c>
      <c r="O33" s="35">
        <v>0.62</v>
      </c>
      <c r="P33" s="18">
        <v>0.7</v>
      </c>
      <c r="Q33" s="18">
        <v>71</v>
      </c>
    </row>
    <row r="34" spans="2:17" ht="18" x14ac:dyDescent="0.45">
      <c r="B34" s="21">
        <v>0.52</v>
      </c>
      <c r="C34" s="21">
        <v>0.52</v>
      </c>
      <c r="D34" s="21">
        <v>0.52</v>
      </c>
      <c r="E34" s="21">
        <v>0.52</v>
      </c>
      <c r="F34" s="21">
        <v>0.52</v>
      </c>
      <c r="G34" s="21">
        <v>0.52</v>
      </c>
      <c r="H34" s="21">
        <v>0.52</v>
      </c>
      <c r="I34" s="23">
        <v>0.53</v>
      </c>
      <c r="J34" s="21">
        <v>0.53</v>
      </c>
      <c r="K34" s="23">
        <v>0.54</v>
      </c>
      <c r="L34" s="21">
        <v>0.54</v>
      </c>
      <c r="M34" s="21">
        <v>0.55000000000000004</v>
      </c>
      <c r="N34" s="21">
        <v>0.56000000000000005</v>
      </c>
      <c r="O34" s="32">
        <v>0.59</v>
      </c>
      <c r="P34" s="21">
        <v>0.67</v>
      </c>
      <c r="Q34" s="21">
        <v>70</v>
      </c>
    </row>
    <row r="35" spans="2:17" ht="18" x14ac:dyDescent="0.45">
      <c r="B35" s="17">
        <v>0.49</v>
      </c>
      <c r="C35" s="17">
        <v>0.49</v>
      </c>
      <c r="D35" s="17">
        <v>0.49</v>
      </c>
      <c r="E35" s="17">
        <v>0.49</v>
      </c>
      <c r="F35" s="17">
        <v>0.49</v>
      </c>
      <c r="G35" s="17">
        <v>0.49</v>
      </c>
      <c r="H35" s="17">
        <v>0.5</v>
      </c>
      <c r="I35" s="19">
        <v>0.5</v>
      </c>
      <c r="J35" s="17">
        <v>0.5</v>
      </c>
      <c r="K35" s="19">
        <v>0.51</v>
      </c>
      <c r="L35" s="17">
        <v>0.51</v>
      </c>
      <c r="M35" s="17">
        <v>0.52</v>
      </c>
      <c r="N35" s="17">
        <v>0.53</v>
      </c>
      <c r="O35" s="34">
        <v>0.56000000000000005</v>
      </c>
      <c r="P35" s="17">
        <v>0.64</v>
      </c>
      <c r="Q35" s="17">
        <v>69</v>
      </c>
    </row>
    <row r="36" spans="2:17" ht="18" x14ac:dyDescent="0.45">
      <c r="B36" s="18">
        <v>0.46</v>
      </c>
      <c r="C36" s="18">
        <v>0.46</v>
      </c>
      <c r="D36" s="18">
        <v>0.46</v>
      </c>
      <c r="E36" s="18">
        <v>0.46</v>
      </c>
      <c r="F36" s="18">
        <v>0.46</v>
      </c>
      <c r="G36" s="18">
        <v>0.47</v>
      </c>
      <c r="H36" s="18">
        <v>0.47</v>
      </c>
      <c r="I36" s="20">
        <v>0.47</v>
      </c>
      <c r="J36" s="18">
        <v>0.48</v>
      </c>
      <c r="K36" s="20">
        <v>0.48</v>
      </c>
      <c r="L36" s="18">
        <v>0.48</v>
      </c>
      <c r="M36" s="18">
        <v>0.49</v>
      </c>
      <c r="N36" s="18">
        <v>0.5</v>
      </c>
      <c r="O36" s="35">
        <v>0.53</v>
      </c>
      <c r="P36" s="18">
        <v>0.61</v>
      </c>
      <c r="Q36" s="18">
        <v>68</v>
      </c>
    </row>
    <row r="37" spans="2:17" ht="18" x14ac:dyDescent="0.45">
      <c r="B37" s="18">
        <v>0.43</v>
      </c>
      <c r="C37" s="18">
        <v>0.43</v>
      </c>
      <c r="D37" s="18">
        <v>0.43</v>
      </c>
      <c r="E37" s="18">
        <v>0.43</v>
      </c>
      <c r="F37" s="18">
        <v>0.44</v>
      </c>
      <c r="G37" s="18">
        <v>0.44</v>
      </c>
      <c r="H37" s="18">
        <v>0.44</v>
      </c>
      <c r="I37" s="20">
        <v>0.44</v>
      </c>
      <c r="J37" s="18">
        <v>0.45</v>
      </c>
      <c r="K37" s="20">
        <v>0.45</v>
      </c>
      <c r="L37" s="18">
        <v>0.45</v>
      </c>
      <c r="M37" s="18">
        <v>0.46</v>
      </c>
      <c r="N37" s="18">
        <v>0.47</v>
      </c>
      <c r="O37" s="35">
        <v>0.5</v>
      </c>
      <c r="P37" s="18">
        <v>0.57999999999999996</v>
      </c>
      <c r="Q37" s="18">
        <v>67</v>
      </c>
    </row>
    <row r="38" spans="2:17" ht="18" x14ac:dyDescent="0.45">
      <c r="B38" s="18">
        <v>0.4</v>
      </c>
      <c r="C38" s="18">
        <v>0.41</v>
      </c>
      <c r="D38" s="18">
        <v>0.41</v>
      </c>
      <c r="E38" s="18">
        <v>0.41</v>
      </c>
      <c r="F38" s="18">
        <v>0.41</v>
      </c>
      <c r="G38" s="18">
        <v>0.41</v>
      </c>
      <c r="H38" s="18">
        <v>0.41</v>
      </c>
      <c r="I38" s="20">
        <v>0.42</v>
      </c>
      <c r="J38" s="18">
        <v>0.42</v>
      </c>
      <c r="K38" s="20">
        <v>0.42</v>
      </c>
      <c r="L38" s="18">
        <v>0.43</v>
      </c>
      <c r="M38" s="18">
        <v>0.43</v>
      </c>
      <c r="N38" s="18">
        <v>0.45</v>
      </c>
      <c r="O38" s="35">
        <v>0.47</v>
      </c>
      <c r="P38" s="18">
        <v>0.55000000000000004</v>
      </c>
      <c r="Q38" s="18">
        <v>66</v>
      </c>
    </row>
    <row r="39" spans="2:17" ht="18" x14ac:dyDescent="0.45">
      <c r="B39" s="21">
        <v>0.38</v>
      </c>
      <c r="C39" s="21">
        <v>0.38</v>
      </c>
      <c r="D39" s="21">
        <v>0.38</v>
      </c>
      <c r="E39" s="21">
        <v>0.38</v>
      </c>
      <c r="F39" s="21">
        <v>0.38</v>
      </c>
      <c r="G39" s="21">
        <v>0.38</v>
      </c>
      <c r="H39" s="21">
        <v>0.38</v>
      </c>
      <c r="I39" s="23">
        <v>0.39</v>
      </c>
      <c r="J39" s="21">
        <v>0.39</v>
      </c>
      <c r="K39" s="23">
        <v>0.39</v>
      </c>
      <c r="L39" s="21">
        <v>0.4</v>
      </c>
      <c r="M39" s="21">
        <v>0.4</v>
      </c>
      <c r="N39" s="21">
        <v>0.42</v>
      </c>
      <c r="O39" s="32">
        <v>0.44</v>
      </c>
      <c r="P39" s="21">
        <v>0.51</v>
      </c>
      <c r="Q39" s="21">
        <v>65</v>
      </c>
    </row>
    <row r="40" spans="2:17" ht="18" x14ac:dyDescent="0.45">
      <c r="B40" s="17">
        <v>0.35</v>
      </c>
      <c r="C40" s="17">
        <v>0.35</v>
      </c>
      <c r="D40" s="17">
        <v>0.35</v>
      </c>
      <c r="E40" s="17">
        <v>0.35</v>
      </c>
      <c r="F40" s="17">
        <v>0.35</v>
      </c>
      <c r="G40" s="17">
        <v>0.36</v>
      </c>
      <c r="H40" s="17">
        <v>0.36</v>
      </c>
      <c r="I40" s="19">
        <v>0.36</v>
      </c>
      <c r="J40" s="17">
        <v>0.36</v>
      </c>
      <c r="K40" s="19">
        <v>0.37</v>
      </c>
      <c r="L40" s="17">
        <v>0.37</v>
      </c>
      <c r="M40" s="17">
        <v>0.38</v>
      </c>
      <c r="N40" s="17">
        <v>0.39</v>
      </c>
      <c r="O40" s="34">
        <v>0.41</v>
      </c>
      <c r="P40" s="17">
        <v>0.48</v>
      </c>
      <c r="Q40" s="17">
        <v>64</v>
      </c>
    </row>
    <row r="41" spans="2:17" ht="18" x14ac:dyDescent="0.45">
      <c r="B41" s="18">
        <v>0.32</v>
      </c>
      <c r="C41" s="18">
        <v>0.33</v>
      </c>
      <c r="D41" s="18">
        <v>0.33</v>
      </c>
      <c r="E41" s="18">
        <v>0.33</v>
      </c>
      <c r="F41" s="18">
        <v>0.33</v>
      </c>
      <c r="G41" s="18">
        <v>0.33</v>
      </c>
      <c r="H41" s="18">
        <v>0.33</v>
      </c>
      <c r="I41" s="20">
        <v>0.33</v>
      </c>
      <c r="J41" s="18">
        <v>0.34</v>
      </c>
      <c r="K41" s="20">
        <v>0.34</v>
      </c>
      <c r="L41" s="18">
        <v>0.34</v>
      </c>
      <c r="M41" s="18">
        <v>0.35</v>
      </c>
      <c r="N41" s="18">
        <v>0.36</v>
      </c>
      <c r="O41" s="35">
        <v>0.38</v>
      </c>
      <c r="P41" s="18">
        <v>0.45</v>
      </c>
      <c r="Q41" s="18">
        <v>63</v>
      </c>
    </row>
    <row r="42" spans="2:17" ht="18" x14ac:dyDescent="0.45">
      <c r="B42" s="18">
        <v>0.3</v>
      </c>
      <c r="C42" s="18">
        <v>0.3</v>
      </c>
      <c r="D42" s="18">
        <v>0.3</v>
      </c>
      <c r="E42" s="18">
        <v>0.3</v>
      </c>
      <c r="F42" s="18">
        <v>0.3</v>
      </c>
      <c r="G42" s="18">
        <v>0.3</v>
      </c>
      <c r="H42" s="18">
        <v>0.3</v>
      </c>
      <c r="I42" s="20">
        <v>0.31</v>
      </c>
      <c r="J42" s="18">
        <v>0.31</v>
      </c>
      <c r="K42" s="20">
        <v>0.31</v>
      </c>
      <c r="L42" s="18">
        <v>0.32</v>
      </c>
      <c r="M42" s="18">
        <v>0.32</v>
      </c>
      <c r="N42" s="18">
        <v>0.33</v>
      </c>
      <c r="O42" s="35">
        <v>0.35</v>
      </c>
      <c r="P42" s="18">
        <v>0.41</v>
      </c>
      <c r="Q42" s="18">
        <v>62</v>
      </c>
    </row>
    <row r="43" spans="2:17" ht="18" x14ac:dyDescent="0.45">
      <c r="B43" s="18">
        <v>0.28000000000000003</v>
      </c>
      <c r="C43" s="18">
        <v>0.28000000000000003</v>
      </c>
      <c r="D43" s="18">
        <v>0.28000000000000003</v>
      </c>
      <c r="E43" s="18">
        <v>0.28000000000000003</v>
      </c>
      <c r="F43" s="18">
        <v>0.28000000000000003</v>
      </c>
      <c r="G43" s="18">
        <v>0.28000000000000003</v>
      </c>
      <c r="H43" s="18">
        <v>0.28000000000000003</v>
      </c>
      <c r="I43" s="20">
        <v>0.28000000000000003</v>
      </c>
      <c r="J43" s="18">
        <v>0.28000000000000003</v>
      </c>
      <c r="K43" s="20">
        <v>0.28000000000000003</v>
      </c>
      <c r="L43" s="18">
        <v>0.28999999999999998</v>
      </c>
      <c r="M43" s="18">
        <v>0.3</v>
      </c>
      <c r="N43" s="18">
        <v>0.3</v>
      </c>
      <c r="O43" s="35">
        <v>0.3</v>
      </c>
      <c r="P43" s="18">
        <v>0.38</v>
      </c>
      <c r="Q43" s="18">
        <v>61</v>
      </c>
    </row>
    <row r="44" spans="2:17" ht="18" x14ac:dyDescent="0.45">
      <c r="B44" s="21">
        <v>0.25</v>
      </c>
      <c r="C44" s="21">
        <v>0.25</v>
      </c>
      <c r="D44" s="21">
        <v>0.25</v>
      </c>
      <c r="E44" s="21">
        <v>0.25</v>
      </c>
      <c r="F44" s="21">
        <v>0.25</v>
      </c>
      <c r="G44" s="21">
        <v>0.25</v>
      </c>
      <c r="H44" s="21">
        <v>0.25</v>
      </c>
      <c r="I44" s="23">
        <v>0.25</v>
      </c>
      <c r="J44" s="21">
        <v>0.25</v>
      </c>
      <c r="K44" s="23">
        <v>0.25</v>
      </c>
      <c r="L44" s="21">
        <v>0.25</v>
      </c>
      <c r="M44" s="21">
        <v>0.25</v>
      </c>
      <c r="N44" s="21">
        <v>0.28000000000000003</v>
      </c>
      <c r="O44" s="32">
        <v>0.28000000000000003</v>
      </c>
      <c r="P44" s="21">
        <v>0.34</v>
      </c>
      <c r="Q44" s="21">
        <v>60</v>
      </c>
    </row>
    <row r="45" spans="2:17" ht="18" x14ac:dyDescent="0.45">
      <c r="B45" s="17">
        <v>0.23</v>
      </c>
      <c r="C45" s="17">
        <v>0.23</v>
      </c>
      <c r="D45" s="17">
        <v>0.23</v>
      </c>
      <c r="E45" s="17">
        <v>0.23</v>
      </c>
      <c r="F45" s="17">
        <v>0.23</v>
      </c>
      <c r="G45" s="17">
        <v>0.23</v>
      </c>
      <c r="H45" s="17">
        <v>0.23</v>
      </c>
      <c r="I45" s="19">
        <v>0.23</v>
      </c>
      <c r="J45" s="17">
        <v>0.23</v>
      </c>
      <c r="K45" s="19">
        <v>0.23</v>
      </c>
      <c r="L45" s="17">
        <v>0.23</v>
      </c>
      <c r="M45" s="17">
        <v>0.23</v>
      </c>
      <c r="N45" s="17">
        <v>0.25</v>
      </c>
      <c r="O45" s="34">
        <v>0.27</v>
      </c>
      <c r="P45" s="17">
        <v>0.31</v>
      </c>
      <c r="Q45" s="17">
        <v>59</v>
      </c>
    </row>
    <row r="46" spans="2:17" ht="18" x14ac:dyDescent="0.45">
      <c r="B46" s="18">
        <v>0.2</v>
      </c>
      <c r="C46" s="18">
        <v>0.2</v>
      </c>
      <c r="D46" s="18">
        <v>0.2</v>
      </c>
      <c r="E46" s="18">
        <v>0.2</v>
      </c>
      <c r="F46" s="18">
        <v>0.2</v>
      </c>
      <c r="G46" s="18">
        <v>0.2</v>
      </c>
      <c r="H46" s="18">
        <v>0.2</v>
      </c>
      <c r="I46" s="20">
        <v>0.2</v>
      </c>
      <c r="J46" s="18">
        <v>0.2</v>
      </c>
      <c r="K46" s="20">
        <v>0.2</v>
      </c>
      <c r="L46" s="18">
        <v>0.2</v>
      </c>
      <c r="M46" s="18">
        <v>0.2</v>
      </c>
      <c r="N46" s="18">
        <v>0.23</v>
      </c>
      <c r="O46" s="35">
        <v>0.25</v>
      </c>
      <c r="P46" s="18">
        <v>0.3</v>
      </c>
      <c r="Q46" s="18">
        <v>58</v>
      </c>
    </row>
    <row r="47" spans="2:17" ht="18" x14ac:dyDescent="0.45">
      <c r="B47" s="18">
        <v>0.18</v>
      </c>
      <c r="C47" s="18">
        <v>0.18</v>
      </c>
      <c r="D47" s="18">
        <v>0.18</v>
      </c>
      <c r="E47" s="18">
        <v>0.18</v>
      </c>
      <c r="F47" s="18">
        <v>0.18</v>
      </c>
      <c r="G47" s="18">
        <v>0.18</v>
      </c>
      <c r="H47" s="18">
        <v>0.18</v>
      </c>
      <c r="I47" s="20">
        <v>0.18</v>
      </c>
      <c r="J47" s="18">
        <v>0.18</v>
      </c>
      <c r="K47" s="20">
        <v>0.18</v>
      </c>
      <c r="L47" s="18">
        <v>0.18</v>
      </c>
      <c r="M47" s="18">
        <v>0.18</v>
      </c>
      <c r="N47" s="18">
        <v>0.18</v>
      </c>
      <c r="O47" s="35">
        <v>0.2</v>
      </c>
      <c r="P47" s="18">
        <v>0.25</v>
      </c>
      <c r="Q47" s="18">
        <v>57</v>
      </c>
    </row>
    <row r="48" spans="2:17" ht="18" x14ac:dyDescent="0.45">
      <c r="B48" s="18">
        <v>0.15</v>
      </c>
      <c r="C48" s="18">
        <v>0.15</v>
      </c>
      <c r="D48" s="18">
        <v>0.15</v>
      </c>
      <c r="E48" s="18">
        <v>0.15</v>
      </c>
      <c r="F48" s="18">
        <v>0.15</v>
      </c>
      <c r="G48" s="18">
        <v>0.15</v>
      </c>
      <c r="H48" s="18">
        <v>0.15</v>
      </c>
      <c r="I48" s="20">
        <v>0.15</v>
      </c>
      <c r="J48" s="18">
        <v>0.15</v>
      </c>
      <c r="K48" s="20">
        <v>0.15</v>
      </c>
      <c r="L48" s="18">
        <v>0.15</v>
      </c>
      <c r="M48" s="18">
        <v>0.15</v>
      </c>
      <c r="N48" s="18">
        <v>0.16</v>
      </c>
      <c r="O48" s="35">
        <v>0.18</v>
      </c>
      <c r="P48" s="18">
        <v>0.2</v>
      </c>
      <c r="Q48" s="18">
        <v>56</v>
      </c>
    </row>
    <row r="49" spans="2:17" ht="18" x14ac:dyDescent="0.45">
      <c r="B49" s="21">
        <v>0.13</v>
      </c>
      <c r="C49" s="21">
        <v>0.13</v>
      </c>
      <c r="D49" s="21">
        <v>0.13</v>
      </c>
      <c r="E49" s="21">
        <v>0.13</v>
      </c>
      <c r="F49" s="21">
        <v>0.13</v>
      </c>
      <c r="G49" s="21">
        <v>0.13</v>
      </c>
      <c r="H49" s="21">
        <v>0.13</v>
      </c>
      <c r="I49" s="23">
        <v>0.13</v>
      </c>
      <c r="J49" s="21">
        <v>0.13</v>
      </c>
      <c r="K49" s="23">
        <v>0.13</v>
      </c>
      <c r="L49" s="21">
        <v>0.13</v>
      </c>
      <c r="M49" s="21">
        <v>0.13</v>
      </c>
      <c r="N49" s="21">
        <v>0.13</v>
      </c>
      <c r="O49" s="32">
        <v>0.15</v>
      </c>
      <c r="P49" s="21">
        <v>0.18</v>
      </c>
      <c r="Q49" s="21">
        <v>55</v>
      </c>
    </row>
    <row r="50" spans="2:17" ht="18" x14ac:dyDescent="0.45">
      <c r="B50" s="17">
        <v>0.1</v>
      </c>
      <c r="C50" s="17">
        <v>0.1</v>
      </c>
      <c r="D50" s="17">
        <v>0.1</v>
      </c>
      <c r="E50" s="17">
        <v>0.1</v>
      </c>
      <c r="F50" s="17">
        <v>0.1</v>
      </c>
      <c r="G50" s="17">
        <v>0.1</v>
      </c>
      <c r="H50" s="17">
        <v>0.1</v>
      </c>
      <c r="I50" s="19">
        <v>0.1</v>
      </c>
      <c r="J50" s="17">
        <v>0.1</v>
      </c>
      <c r="K50" s="19">
        <v>0.1</v>
      </c>
      <c r="L50" s="17">
        <v>0.1</v>
      </c>
      <c r="M50" s="17">
        <v>0.1</v>
      </c>
      <c r="N50" s="17">
        <v>0.1</v>
      </c>
      <c r="O50" s="34">
        <v>0.13</v>
      </c>
      <c r="P50" s="17">
        <v>0.15</v>
      </c>
      <c r="Q50" s="17">
        <v>54</v>
      </c>
    </row>
    <row r="51" spans="2:17" ht="18" x14ac:dyDescent="0.45">
      <c r="B51" s="18">
        <v>0.08</v>
      </c>
      <c r="C51" s="18">
        <v>0.08</v>
      </c>
      <c r="D51" s="18">
        <v>0.08</v>
      </c>
      <c r="E51" s="18">
        <v>0.08</v>
      </c>
      <c r="F51" s="18">
        <v>0.08</v>
      </c>
      <c r="G51" s="18">
        <v>0.08</v>
      </c>
      <c r="H51" s="18">
        <v>0.08</v>
      </c>
      <c r="I51" s="20">
        <v>0.08</v>
      </c>
      <c r="J51" s="18">
        <v>0.08</v>
      </c>
      <c r="K51" s="20">
        <v>0.08</v>
      </c>
      <c r="L51" s="18">
        <v>0.08</v>
      </c>
      <c r="M51" s="18">
        <v>0.08</v>
      </c>
      <c r="N51" s="18">
        <v>0.08</v>
      </c>
      <c r="O51" s="35">
        <v>0.1</v>
      </c>
      <c r="P51" s="18">
        <v>0.1</v>
      </c>
      <c r="Q51" s="18">
        <v>53</v>
      </c>
    </row>
    <row r="52" spans="2:17" ht="18" x14ac:dyDescent="0.45">
      <c r="B52" s="18">
        <v>0.05</v>
      </c>
      <c r="C52" s="18">
        <v>0.05</v>
      </c>
      <c r="D52" s="18">
        <v>0.05</v>
      </c>
      <c r="E52" s="18">
        <v>0.05</v>
      </c>
      <c r="F52" s="18">
        <v>0.05</v>
      </c>
      <c r="G52" s="18">
        <v>0.05</v>
      </c>
      <c r="H52" s="18">
        <v>0.05</v>
      </c>
      <c r="I52" s="20">
        <v>0.05</v>
      </c>
      <c r="J52" s="18">
        <v>0.05</v>
      </c>
      <c r="K52" s="20">
        <v>0.05</v>
      </c>
      <c r="L52" s="18">
        <v>0.05</v>
      </c>
      <c r="M52" s="18">
        <v>0.05</v>
      </c>
      <c r="N52" s="18">
        <v>0.05</v>
      </c>
      <c r="O52" s="35">
        <v>0.05</v>
      </c>
      <c r="P52" s="18">
        <v>0.08</v>
      </c>
      <c r="Q52" s="18">
        <v>52</v>
      </c>
    </row>
    <row r="53" spans="2:17" ht="18" x14ac:dyDescent="0.45">
      <c r="B53" s="18">
        <v>0.03</v>
      </c>
      <c r="C53" s="18">
        <v>0.03</v>
      </c>
      <c r="D53" s="18">
        <v>0.03</v>
      </c>
      <c r="E53" s="18">
        <v>0.03</v>
      </c>
      <c r="F53" s="18">
        <v>0.03</v>
      </c>
      <c r="G53" s="18">
        <v>0.03</v>
      </c>
      <c r="H53" s="18">
        <v>0.03</v>
      </c>
      <c r="I53" s="20">
        <v>0.03</v>
      </c>
      <c r="J53" s="18">
        <v>0.03</v>
      </c>
      <c r="K53" s="20">
        <v>0.03</v>
      </c>
      <c r="L53" s="18">
        <v>0.03</v>
      </c>
      <c r="M53" s="18">
        <v>0.03</v>
      </c>
      <c r="N53" s="18">
        <v>0.03</v>
      </c>
      <c r="O53" s="35">
        <v>0.03</v>
      </c>
      <c r="P53" s="18">
        <v>0.05</v>
      </c>
      <c r="Q53" s="18">
        <v>51</v>
      </c>
    </row>
    <row r="54" spans="2:17" ht="18" x14ac:dyDescent="0.45">
      <c r="B54" s="21">
        <v>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3">
        <v>0</v>
      </c>
      <c r="J54" s="21">
        <v>0</v>
      </c>
      <c r="K54" s="23">
        <v>0</v>
      </c>
      <c r="L54" s="21">
        <v>0</v>
      </c>
      <c r="M54" s="21">
        <v>0</v>
      </c>
      <c r="N54" s="21">
        <v>0</v>
      </c>
      <c r="O54" s="32">
        <v>0</v>
      </c>
      <c r="P54" s="21">
        <v>0</v>
      </c>
      <c r="Q54" s="21">
        <v>50</v>
      </c>
    </row>
  </sheetData>
  <sheetProtection algorithmName="SHA-512" hashValue="Aozai9nRRSBA5n5yFnGG6pXID7QpjoeT2yati9j1IVf/9d2TcSAtlAKA7YQcYPH2nCN9UFZWDeZk/Cv13YMMtw==" saltValue="TdLzFSwJrgh4tGfVsYiLl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L57"/>
  <sheetViews>
    <sheetView rightToLeft="1" zoomScaleNormal="100" workbookViewId="0">
      <selection activeCell="S8" sqref="S8"/>
    </sheetView>
  </sheetViews>
  <sheetFormatPr defaultColWidth="9.125" defaultRowHeight="14.25" x14ac:dyDescent="0.2"/>
  <cols>
    <col min="1" max="1" width="9.125" style="13"/>
    <col min="2" max="2" width="6" style="13" bestFit="1" customWidth="1"/>
    <col min="3" max="9" width="6.875" style="13" bestFit="1" customWidth="1"/>
    <col min="10" max="10" width="6" style="13" customWidth="1"/>
    <col min="11" max="11" width="5.25" style="13" customWidth="1"/>
    <col min="12" max="13" width="6" style="13" customWidth="1"/>
    <col min="14" max="14" width="5.625" style="13" customWidth="1"/>
    <col min="15" max="16" width="5.875" style="13" customWidth="1"/>
    <col min="17" max="17" width="10.5" style="13" bestFit="1" customWidth="1"/>
    <col min="18" max="18" width="5" style="13" customWidth="1"/>
    <col min="19" max="19" width="3.875" style="13" customWidth="1"/>
    <col min="20" max="20" width="3" style="13" customWidth="1"/>
    <col min="21" max="21" width="3.375" style="13" customWidth="1"/>
    <col min="22" max="22" width="5.75" style="13" customWidth="1"/>
    <col min="23" max="38" width="9.125" style="13"/>
    <col min="39" max="16384" width="9.125" style="1"/>
  </cols>
  <sheetData>
    <row r="1" spans="2:37" x14ac:dyDescent="0.2">
      <c r="B1" s="139" t="s">
        <v>14</v>
      </c>
      <c r="C1" s="139" t="s">
        <v>13</v>
      </c>
      <c r="D1" s="139" t="s">
        <v>12</v>
      </c>
      <c r="E1" s="139" t="s">
        <v>11</v>
      </c>
      <c r="F1" s="139" t="s">
        <v>10</v>
      </c>
      <c r="G1" s="139" t="s">
        <v>9</v>
      </c>
      <c r="H1" s="139" t="s">
        <v>15</v>
      </c>
      <c r="I1" s="139" t="s">
        <v>8</v>
      </c>
      <c r="J1" s="139" t="s">
        <v>6</v>
      </c>
      <c r="K1" s="139" t="s">
        <v>5</v>
      </c>
      <c r="L1" s="139" t="s">
        <v>4</v>
      </c>
      <c r="M1" s="139" t="s">
        <v>3</v>
      </c>
      <c r="N1" s="139" t="s">
        <v>2</v>
      </c>
      <c r="O1" s="139" t="s">
        <v>1</v>
      </c>
      <c r="P1" s="139" t="s">
        <v>0</v>
      </c>
    </row>
    <row r="2" spans="2:37" x14ac:dyDescent="0.2"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</row>
    <row r="3" spans="2:37" ht="15" customHeight="1" x14ac:dyDescent="0.2">
      <c r="B3" s="84" t="s">
        <v>20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6"/>
      <c r="Q3" s="72" t="s">
        <v>21</v>
      </c>
    </row>
    <row r="4" spans="2:37" x14ac:dyDescent="0.2">
      <c r="B4" s="139">
        <v>67</v>
      </c>
      <c r="C4" s="139">
        <v>43</v>
      </c>
      <c r="D4" s="139">
        <v>30</v>
      </c>
      <c r="E4" s="139">
        <v>23</v>
      </c>
      <c r="F4" s="139">
        <v>18</v>
      </c>
      <c r="G4" s="139">
        <v>15</v>
      </c>
      <c r="H4" s="139">
        <v>12</v>
      </c>
      <c r="I4" s="139">
        <v>10</v>
      </c>
      <c r="J4" s="139">
        <v>9</v>
      </c>
      <c r="K4" s="139">
        <v>8</v>
      </c>
      <c r="L4" s="139">
        <v>7</v>
      </c>
      <c r="M4" s="139">
        <v>6</v>
      </c>
      <c r="N4" s="139">
        <v>5</v>
      </c>
      <c r="O4" s="139">
        <v>4</v>
      </c>
      <c r="P4" s="139">
        <v>3</v>
      </c>
      <c r="Q4" s="72" t="s">
        <v>19</v>
      </c>
      <c r="R4" s="14">
        <v>-100</v>
      </c>
      <c r="T4" s="13" t="s">
        <v>31</v>
      </c>
      <c r="V4" s="13" t="e">
        <f>پردازش!R27</f>
        <v>#DIV/0!</v>
      </c>
      <c r="X4" s="13" t="e">
        <f>IF(W5&gt;0,W5,"Reject")</f>
        <v>#DIV/0!</v>
      </c>
    </row>
    <row r="5" spans="2:37" ht="15" x14ac:dyDescent="0.25"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5" t="s">
        <v>33</v>
      </c>
      <c r="U5" s="16" t="s">
        <v>30</v>
      </c>
      <c r="V5" s="13">
        <f>IF(پردازش!R22=11,10,IF(AND(پردازش!R22&lt;=14,پردازش!R22&gt;=12),12,IF(AND(پردازش!R22&lt;=17,پردازش!R22&gt;=15),15,IF(AND(پردازش!R22&lt;=22,پردازش!R22&gt;=18),18,IF(AND(پردازش!R22&lt;=29,پردازش!R22&gt;=23),23,IF(AND(پردازش!R22&lt;=42,پردازش!R22&gt;=30),30,IF(AND(پردازش!R22&lt;=66,پردازش!R22&gt;=43),43,IF(پردازش!R22&gt;=67,67,پردازش!R22))))))))</f>
        <v>0</v>
      </c>
      <c r="W5" s="13" t="e">
        <f>SUM(W6:AK57)</f>
        <v>#DIV/0!</v>
      </c>
    </row>
    <row r="6" spans="2:37" ht="18" x14ac:dyDescent="0.45">
      <c r="B6" s="17">
        <v>100</v>
      </c>
      <c r="C6" s="17">
        <v>100</v>
      </c>
      <c r="D6" s="17">
        <v>100</v>
      </c>
      <c r="E6" s="17">
        <v>100</v>
      </c>
      <c r="F6" s="17">
        <v>100</v>
      </c>
      <c r="G6" s="17">
        <v>100</v>
      </c>
      <c r="H6" s="17">
        <v>100</v>
      </c>
      <c r="I6" s="17">
        <v>100</v>
      </c>
      <c r="J6" s="17">
        <v>100</v>
      </c>
      <c r="K6" s="17">
        <v>100</v>
      </c>
      <c r="L6" s="17"/>
      <c r="M6" s="17"/>
      <c r="N6" s="17"/>
      <c r="O6" s="17"/>
      <c r="P6" s="17"/>
      <c r="Q6" s="17">
        <v>1.05</v>
      </c>
      <c r="W6" s="13" t="e">
        <f>IF(AND($V$5=$B$4,$V$4&gt;=B6),Q6,0)</f>
        <v>#DIV/0!</v>
      </c>
      <c r="X6" s="13" t="e">
        <f>IF(AND($V$5=$C$4,$V$4&gt;=C6),Q6,0)</f>
        <v>#DIV/0!</v>
      </c>
      <c r="Y6" s="13" t="e">
        <f>IF(AND($V$5=$D$4,$V$4&gt;=D6),Q6,0)</f>
        <v>#DIV/0!</v>
      </c>
      <c r="Z6" s="13" t="e">
        <f>IF(AND($V$5=$E$4,$V$4&gt;=E6),Q6,0)</f>
        <v>#DIV/0!</v>
      </c>
      <c r="AA6" s="13" t="e">
        <f>IF(AND($V$5=$F$4,$V$4&gt;=F6),Q6,0)</f>
        <v>#DIV/0!</v>
      </c>
      <c r="AB6" s="13" t="e">
        <f>IF(AND($V$5=$G$4,$V$4&gt;=G6),Q6,0)</f>
        <v>#DIV/0!</v>
      </c>
      <c r="AC6" s="13" t="e">
        <f>IF(AND($V$5=$H$4,$V$4&gt;=H6),Q6,0)</f>
        <v>#DIV/0!</v>
      </c>
      <c r="AD6" s="13" t="e">
        <f>IF(AND($V$5=$I$4,$V$4&gt;=I6),Q6,0)</f>
        <v>#DIV/0!</v>
      </c>
      <c r="AE6" s="13" t="e">
        <f>IF(AND($V$5=$J$4,$V$4&gt;=J6),Q6,0)</f>
        <v>#DIV/0!</v>
      </c>
      <c r="AF6" s="13" t="e">
        <f>IF(AND($V$5=$K$4,$V$4&gt;=K6),Q6,0)</f>
        <v>#DIV/0!</v>
      </c>
      <c r="AG6" s="13" t="s">
        <v>7</v>
      </c>
      <c r="AH6" s="13" t="s">
        <v>7</v>
      </c>
      <c r="AI6" s="13" t="s">
        <v>7</v>
      </c>
      <c r="AJ6" s="13" t="s">
        <v>7</v>
      </c>
      <c r="AK6" s="13" t="s">
        <v>7</v>
      </c>
    </row>
    <row r="7" spans="2:37" ht="18" x14ac:dyDescent="0.45">
      <c r="B7" s="18">
        <v>97</v>
      </c>
      <c r="C7" s="18">
        <v>97</v>
      </c>
      <c r="D7" s="18">
        <v>97</v>
      </c>
      <c r="E7" s="18">
        <v>97</v>
      </c>
      <c r="F7" s="18">
        <v>96</v>
      </c>
      <c r="G7" s="18">
        <v>96</v>
      </c>
      <c r="H7" s="18">
        <v>96</v>
      </c>
      <c r="I7" s="18">
        <v>95</v>
      </c>
      <c r="J7" s="18">
        <v>97</v>
      </c>
      <c r="K7" s="18">
        <v>99</v>
      </c>
      <c r="L7" s="18">
        <v>100</v>
      </c>
      <c r="M7" s="18"/>
      <c r="N7" s="18"/>
      <c r="O7" s="18"/>
      <c r="P7" s="18"/>
      <c r="Q7" s="18">
        <v>1.04</v>
      </c>
      <c r="W7" s="13" t="e">
        <f t="shared" ref="W7:W46" si="0">IF(AND($V$5=$B$4,$V$4&gt;=B7,$V$4&lt;B6),Q7,0)</f>
        <v>#DIV/0!</v>
      </c>
      <c r="X7" s="13" t="e">
        <f t="shared" ref="X7:X46" si="1">IF(AND($V$5=$C$4,$V$4&gt;=C7,$V$4&lt;C6),Q7,0)</f>
        <v>#DIV/0!</v>
      </c>
      <c r="Y7" s="13" t="e">
        <f t="shared" ref="Y7:Y46" si="2">IF(AND($V$5=$D$4,$V$4&gt;=D7,$V$4&lt;D6),Q7,0)</f>
        <v>#DIV/0!</v>
      </c>
      <c r="Z7" s="13" t="e">
        <f t="shared" ref="Z7:Z46" si="3">IF(AND($V$5=$E$4,$V$4&gt;=E7,$V$4&lt;E6),Q7,0)</f>
        <v>#DIV/0!</v>
      </c>
      <c r="AA7" s="13" t="e">
        <f t="shared" ref="AA7:AA46" si="4">IF(AND($V$5=$F$4,$V$4&gt;=F7,$V$4&lt;F6),Q7,0)</f>
        <v>#DIV/0!</v>
      </c>
      <c r="AB7" s="13" t="e">
        <f t="shared" ref="AB7:AB46" si="5">IF(AND($V$5=$G$4,$V$4&gt;=G7,$V$4&lt;G6),Q7,0)</f>
        <v>#DIV/0!</v>
      </c>
      <c r="AC7" s="13" t="e">
        <f t="shared" ref="AC7:AC46" si="6">IF(AND($V$5=$H$4,$V$4&gt;=H7,$V$4&lt;H6),Q7,0)</f>
        <v>#DIV/0!</v>
      </c>
      <c r="AD7" s="13" t="e">
        <f t="shared" ref="AD7:AD46" si="7">IF(AND($V$5=$I$4,$V$4&gt;=I7,$V$4&lt;I6),Q7,0)</f>
        <v>#DIV/0!</v>
      </c>
      <c r="AE7" s="13" t="e">
        <f t="shared" ref="AE7:AE46" si="8">IF(AND($V$5=$J$4,$V$4&gt;=J7,$V$4&lt;J6),Q7,0)</f>
        <v>#DIV/0!</v>
      </c>
      <c r="AF7" s="13" t="e">
        <f t="shared" ref="AF7:AF46" si="9">IF(AND($V$5=$K$4,$V$4&gt;=K7,$V$4&lt;K6),Q7,0)</f>
        <v>#DIV/0!</v>
      </c>
      <c r="AG7" s="13" t="e">
        <f>IF(AND($V$5=$L$4,$V$4&gt;=L7),Q7,0)</f>
        <v>#DIV/0!</v>
      </c>
      <c r="AH7" s="13" t="s">
        <v>7</v>
      </c>
      <c r="AI7" s="13" t="s">
        <v>7</v>
      </c>
      <c r="AJ7" s="13" t="s">
        <v>7</v>
      </c>
      <c r="AK7" s="13" t="s">
        <v>7</v>
      </c>
    </row>
    <row r="8" spans="2:37" ht="18" x14ac:dyDescent="0.45">
      <c r="B8" s="18">
        <v>96</v>
      </c>
      <c r="C8" s="18">
        <v>96</v>
      </c>
      <c r="D8" s="18">
        <v>95</v>
      </c>
      <c r="E8" s="18">
        <v>95</v>
      </c>
      <c r="F8" s="18">
        <v>94</v>
      </c>
      <c r="G8" s="18">
        <v>93</v>
      </c>
      <c r="H8" s="18">
        <v>93</v>
      </c>
      <c r="I8" s="18">
        <v>92</v>
      </c>
      <c r="J8" s="18">
        <v>94</v>
      </c>
      <c r="K8" s="18">
        <v>96</v>
      </c>
      <c r="L8" s="18">
        <v>98</v>
      </c>
      <c r="M8" s="18">
        <v>100</v>
      </c>
      <c r="N8" s="18"/>
      <c r="O8" s="18"/>
      <c r="P8" s="18"/>
      <c r="Q8" s="18">
        <v>1.03</v>
      </c>
      <c r="W8" s="13" t="e">
        <f t="shared" si="0"/>
        <v>#DIV/0!</v>
      </c>
      <c r="X8" s="13" t="e">
        <f t="shared" si="1"/>
        <v>#DIV/0!</v>
      </c>
      <c r="Y8" s="13" t="e">
        <f t="shared" si="2"/>
        <v>#DIV/0!</v>
      </c>
      <c r="Z8" s="13" t="e">
        <f t="shared" si="3"/>
        <v>#DIV/0!</v>
      </c>
      <c r="AA8" s="13" t="e">
        <f t="shared" si="4"/>
        <v>#DIV/0!</v>
      </c>
      <c r="AB8" s="13" t="e">
        <f t="shared" si="5"/>
        <v>#DIV/0!</v>
      </c>
      <c r="AC8" s="13" t="e">
        <f t="shared" si="6"/>
        <v>#DIV/0!</v>
      </c>
      <c r="AD8" s="13" t="e">
        <f t="shared" si="7"/>
        <v>#DIV/0!</v>
      </c>
      <c r="AE8" s="13" t="e">
        <f t="shared" si="8"/>
        <v>#DIV/0!</v>
      </c>
      <c r="AF8" s="13" t="e">
        <f t="shared" si="9"/>
        <v>#DIV/0!</v>
      </c>
      <c r="AG8" s="13" t="e">
        <f t="shared" ref="AG8:AG46" si="10">IF(AND($V$5=$L$4,$V$4&gt;=L8,$V$4&lt;L7),Q8,0)</f>
        <v>#DIV/0!</v>
      </c>
      <c r="AH8" s="13" t="e">
        <f>IF(AND($V$5=$M$4,$V$4&gt;=M8),Q8,0)</f>
        <v>#DIV/0!</v>
      </c>
      <c r="AI8" s="13" t="s">
        <v>7</v>
      </c>
      <c r="AJ8" s="13" t="s">
        <v>7</v>
      </c>
      <c r="AK8" s="13" t="s">
        <v>7</v>
      </c>
    </row>
    <row r="9" spans="2:37" ht="18" x14ac:dyDescent="0.45">
      <c r="B9" s="18">
        <v>94</v>
      </c>
      <c r="C9" s="18">
        <v>94</v>
      </c>
      <c r="D9" s="18">
        <v>93</v>
      </c>
      <c r="E9" s="18">
        <v>93</v>
      </c>
      <c r="F9" s="18">
        <v>92</v>
      </c>
      <c r="G9" s="18">
        <v>91</v>
      </c>
      <c r="H9" s="18">
        <v>90</v>
      </c>
      <c r="I9" s="18">
        <v>89</v>
      </c>
      <c r="J9" s="18">
        <v>91</v>
      </c>
      <c r="K9" s="18">
        <v>94</v>
      </c>
      <c r="L9" s="18">
        <v>97</v>
      </c>
      <c r="M9" s="18">
        <v>99</v>
      </c>
      <c r="N9" s="18"/>
      <c r="O9" s="18"/>
      <c r="P9" s="18"/>
      <c r="Q9" s="18">
        <v>1.02</v>
      </c>
      <c r="W9" s="13" t="e">
        <f t="shared" si="0"/>
        <v>#DIV/0!</v>
      </c>
      <c r="X9" s="13" t="e">
        <f t="shared" si="1"/>
        <v>#DIV/0!</v>
      </c>
      <c r="Y9" s="13" t="e">
        <f t="shared" si="2"/>
        <v>#DIV/0!</v>
      </c>
      <c r="Z9" s="13" t="e">
        <f t="shared" si="3"/>
        <v>#DIV/0!</v>
      </c>
      <c r="AA9" s="13" t="e">
        <f t="shared" si="4"/>
        <v>#DIV/0!</v>
      </c>
      <c r="AB9" s="13" t="e">
        <f t="shared" si="5"/>
        <v>#DIV/0!</v>
      </c>
      <c r="AC9" s="13" t="e">
        <f t="shared" si="6"/>
        <v>#DIV/0!</v>
      </c>
      <c r="AD9" s="13" t="e">
        <f t="shared" si="7"/>
        <v>#DIV/0!</v>
      </c>
      <c r="AE9" s="13" t="e">
        <f t="shared" si="8"/>
        <v>#DIV/0!</v>
      </c>
      <c r="AF9" s="13" t="e">
        <f t="shared" si="9"/>
        <v>#DIV/0!</v>
      </c>
      <c r="AG9" s="13" t="e">
        <f t="shared" si="10"/>
        <v>#DIV/0!</v>
      </c>
      <c r="AH9" s="13" t="e">
        <f t="shared" ref="AH9:AH46" si="11">IF(AND($V$5=$M$4,$V$4&gt;=M9,$V$4&lt;M8),Q9,0)</f>
        <v>#DIV/0!</v>
      </c>
      <c r="AI9" s="13" t="s">
        <v>7</v>
      </c>
      <c r="AJ9" s="13" t="s">
        <v>7</v>
      </c>
      <c r="AK9" s="13" t="s">
        <v>7</v>
      </c>
    </row>
    <row r="10" spans="2:37" ht="18" x14ac:dyDescent="0.45">
      <c r="B10" s="18">
        <v>93</v>
      </c>
      <c r="C10" s="18">
        <v>92</v>
      </c>
      <c r="D10" s="18">
        <v>92</v>
      </c>
      <c r="E10" s="18">
        <v>91</v>
      </c>
      <c r="F10" s="18">
        <v>90</v>
      </c>
      <c r="G10" s="18">
        <v>89</v>
      </c>
      <c r="H10" s="18">
        <v>88</v>
      </c>
      <c r="I10" s="18">
        <v>87</v>
      </c>
      <c r="J10" s="18">
        <v>89</v>
      </c>
      <c r="K10" s="18">
        <v>92</v>
      </c>
      <c r="L10" s="18">
        <v>95</v>
      </c>
      <c r="M10" s="18">
        <v>98</v>
      </c>
      <c r="N10" s="18">
        <v>100</v>
      </c>
      <c r="O10" s="18">
        <v>100</v>
      </c>
      <c r="P10" s="18">
        <v>100</v>
      </c>
      <c r="Q10" s="18">
        <v>1.01</v>
      </c>
      <c r="W10" s="13" t="e">
        <f t="shared" si="0"/>
        <v>#DIV/0!</v>
      </c>
      <c r="X10" s="13" t="e">
        <f t="shared" si="1"/>
        <v>#DIV/0!</v>
      </c>
      <c r="Y10" s="13" t="e">
        <f t="shared" si="2"/>
        <v>#DIV/0!</v>
      </c>
      <c r="Z10" s="13" t="e">
        <f t="shared" si="3"/>
        <v>#DIV/0!</v>
      </c>
      <c r="AA10" s="13" t="e">
        <f t="shared" si="4"/>
        <v>#DIV/0!</v>
      </c>
      <c r="AB10" s="13" t="e">
        <f t="shared" si="5"/>
        <v>#DIV/0!</v>
      </c>
      <c r="AC10" s="13" t="e">
        <f t="shared" si="6"/>
        <v>#DIV/0!</v>
      </c>
      <c r="AD10" s="13" t="e">
        <f t="shared" si="7"/>
        <v>#DIV/0!</v>
      </c>
      <c r="AE10" s="13" t="e">
        <f t="shared" si="8"/>
        <v>#DIV/0!</v>
      </c>
      <c r="AF10" s="13" t="e">
        <f t="shared" si="9"/>
        <v>#DIV/0!</v>
      </c>
      <c r="AG10" s="13" t="e">
        <f t="shared" si="10"/>
        <v>#DIV/0!</v>
      </c>
      <c r="AH10" s="13" t="e">
        <f t="shared" si="11"/>
        <v>#DIV/0!</v>
      </c>
      <c r="AI10" s="13" t="e">
        <f>IF(AND($V$5=$N$4,$V$4&gt;=N10),Q10,0)</f>
        <v>#DIV/0!</v>
      </c>
      <c r="AJ10" s="13" t="e">
        <f>IF(AND($V$5=$O$4,$V$4&gt;=O10),Q10,0)</f>
        <v>#DIV/0!</v>
      </c>
      <c r="AK10" s="13" t="e">
        <f>IF(AND($V$5=$P$4,$V$4&gt;=P10),Q10,0)</f>
        <v>#DIV/0!</v>
      </c>
    </row>
    <row r="11" spans="2:37" ht="18" x14ac:dyDescent="0.45">
      <c r="B11" s="17">
        <v>92</v>
      </c>
      <c r="C11" s="17">
        <v>91</v>
      </c>
      <c r="D11" s="17">
        <v>90</v>
      </c>
      <c r="E11" s="17">
        <v>89</v>
      </c>
      <c r="F11" s="17">
        <v>88</v>
      </c>
      <c r="G11" s="17">
        <v>87</v>
      </c>
      <c r="H11" s="17">
        <v>86</v>
      </c>
      <c r="I11" s="19">
        <v>85</v>
      </c>
      <c r="J11" s="17">
        <v>84</v>
      </c>
      <c r="K11" s="19">
        <v>83</v>
      </c>
      <c r="L11" s="17">
        <v>82</v>
      </c>
      <c r="M11" s="17">
        <v>80</v>
      </c>
      <c r="N11" s="17">
        <v>78</v>
      </c>
      <c r="O11" s="17">
        <v>75</v>
      </c>
      <c r="P11" s="17">
        <v>69</v>
      </c>
      <c r="Q11" s="17">
        <v>1</v>
      </c>
      <c r="W11" s="13" t="e">
        <f t="shared" si="0"/>
        <v>#DIV/0!</v>
      </c>
      <c r="X11" s="13" t="e">
        <f t="shared" si="1"/>
        <v>#DIV/0!</v>
      </c>
      <c r="Y11" s="13" t="e">
        <f t="shared" si="2"/>
        <v>#DIV/0!</v>
      </c>
      <c r="Z11" s="13" t="e">
        <f t="shared" si="3"/>
        <v>#DIV/0!</v>
      </c>
      <c r="AA11" s="13" t="e">
        <f t="shared" si="4"/>
        <v>#DIV/0!</v>
      </c>
      <c r="AB11" s="13" t="e">
        <f t="shared" si="5"/>
        <v>#DIV/0!</v>
      </c>
      <c r="AC11" s="13" t="e">
        <f t="shared" si="6"/>
        <v>#DIV/0!</v>
      </c>
      <c r="AD11" s="13" t="e">
        <f t="shared" si="7"/>
        <v>#DIV/0!</v>
      </c>
      <c r="AE11" s="13" t="e">
        <f t="shared" si="8"/>
        <v>#DIV/0!</v>
      </c>
      <c r="AF11" s="13" t="e">
        <f t="shared" si="9"/>
        <v>#DIV/0!</v>
      </c>
      <c r="AG11" s="13" t="e">
        <f t="shared" si="10"/>
        <v>#DIV/0!</v>
      </c>
      <c r="AH11" s="13" t="e">
        <f t="shared" si="11"/>
        <v>#DIV/0!</v>
      </c>
      <c r="AI11" s="13" t="e">
        <f t="shared" ref="AI11:AI46" si="12">IF(AND($V$5=$N$4,$V$4&gt;=N11,$V$4&lt;N10),Q11,0)</f>
        <v>#DIV/0!</v>
      </c>
      <c r="AJ11" s="13" t="e">
        <f t="shared" ref="AJ11:AJ46" si="13">IF(AND($V$5=$O$4,$V$4&gt;=O11,$V$4&lt;O10),Q11,0)</f>
        <v>#DIV/0!</v>
      </c>
      <c r="AK11" s="13" t="e">
        <f t="shared" ref="AK11:AK46" si="14">IF(AND($V$5=$P$4,$V$4&gt;=P11,$V$4&lt;P10),Q11,0)</f>
        <v>#DIV/0!</v>
      </c>
    </row>
    <row r="12" spans="2:37" ht="18" x14ac:dyDescent="0.45">
      <c r="B12" s="18">
        <v>91</v>
      </c>
      <c r="C12" s="18">
        <v>90</v>
      </c>
      <c r="D12" s="18">
        <v>89</v>
      </c>
      <c r="E12" s="18">
        <v>87</v>
      </c>
      <c r="F12" s="18">
        <v>86</v>
      </c>
      <c r="G12" s="18">
        <v>85</v>
      </c>
      <c r="H12" s="18">
        <v>84</v>
      </c>
      <c r="I12" s="73">
        <v>83</v>
      </c>
      <c r="J12" s="18">
        <v>82</v>
      </c>
      <c r="K12" s="73">
        <v>81</v>
      </c>
      <c r="L12" s="18">
        <v>80</v>
      </c>
      <c r="M12" s="18">
        <v>78</v>
      </c>
      <c r="N12" s="18">
        <v>76</v>
      </c>
      <c r="O12" s="18">
        <v>72</v>
      </c>
      <c r="P12" s="18">
        <v>66</v>
      </c>
      <c r="Q12" s="18">
        <v>1</v>
      </c>
      <c r="W12" s="13" t="e">
        <f t="shared" si="0"/>
        <v>#DIV/0!</v>
      </c>
      <c r="X12" s="13" t="e">
        <f t="shared" si="1"/>
        <v>#DIV/0!</v>
      </c>
      <c r="Y12" s="13" t="e">
        <f t="shared" si="2"/>
        <v>#DIV/0!</v>
      </c>
      <c r="Z12" s="13" t="e">
        <f t="shared" si="3"/>
        <v>#DIV/0!</v>
      </c>
      <c r="AA12" s="13" t="e">
        <f t="shared" si="4"/>
        <v>#DIV/0!</v>
      </c>
      <c r="AB12" s="13" t="e">
        <f t="shared" si="5"/>
        <v>#DIV/0!</v>
      </c>
      <c r="AC12" s="13" t="e">
        <f t="shared" si="6"/>
        <v>#DIV/0!</v>
      </c>
      <c r="AD12" s="13" t="e">
        <f t="shared" si="7"/>
        <v>#DIV/0!</v>
      </c>
      <c r="AE12" s="13" t="e">
        <f t="shared" si="8"/>
        <v>#DIV/0!</v>
      </c>
      <c r="AF12" s="13" t="e">
        <f t="shared" si="9"/>
        <v>#DIV/0!</v>
      </c>
      <c r="AG12" s="13" t="e">
        <f t="shared" si="10"/>
        <v>#DIV/0!</v>
      </c>
      <c r="AH12" s="13" t="e">
        <f t="shared" si="11"/>
        <v>#DIV/0!</v>
      </c>
      <c r="AI12" s="13" t="e">
        <f t="shared" si="12"/>
        <v>#DIV/0!</v>
      </c>
      <c r="AJ12" s="13" t="e">
        <f t="shared" si="13"/>
        <v>#DIV/0!</v>
      </c>
      <c r="AK12" s="13" t="e">
        <f t="shared" si="14"/>
        <v>#DIV/0!</v>
      </c>
    </row>
    <row r="13" spans="2:37" ht="18" x14ac:dyDescent="0.45">
      <c r="B13" s="18">
        <v>90</v>
      </c>
      <c r="C13" s="18">
        <v>88</v>
      </c>
      <c r="D13" s="18">
        <v>87</v>
      </c>
      <c r="E13" s="18">
        <v>86</v>
      </c>
      <c r="F13" s="18">
        <v>85</v>
      </c>
      <c r="G13" s="18">
        <v>84</v>
      </c>
      <c r="H13" s="18">
        <v>82</v>
      </c>
      <c r="I13" s="73">
        <v>81</v>
      </c>
      <c r="J13" s="18">
        <v>80</v>
      </c>
      <c r="K13" s="73">
        <v>79</v>
      </c>
      <c r="L13" s="18">
        <v>78</v>
      </c>
      <c r="M13" s="18">
        <v>76</v>
      </c>
      <c r="N13" s="18">
        <v>74</v>
      </c>
      <c r="O13" s="18">
        <v>70</v>
      </c>
      <c r="P13" s="18">
        <v>64</v>
      </c>
      <c r="Q13" s="18">
        <v>1</v>
      </c>
      <c r="W13" s="13" t="e">
        <f t="shared" si="0"/>
        <v>#DIV/0!</v>
      </c>
      <c r="X13" s="13" t="e">
        <f t="shared" si="1"/>
        <v>#DIV/0!</v>
      </c>
      <c r="Y13" s="13" t="e">
        <f t="shared" si="2"/>
        <v>#DIV/0!</v>
      </c>
      <c r="Z13" s="13" t="e">
        <f t="shared" si="3"/>
        <v>#DIV/0!</v>
      </c>
      <c r="AA13" s="13" t="e">
        <f t="shared" si="4"/>
        <v>#DIV/0!</v>
      </c>
      <c r="AB13" s="13" t="e">
        <f t="shared" si="5"/>
        <v>#DIV/0!</v>
      </c>
      <c r="AC13" s="13" t="e">
        <f t="shared" si="6"/>
        <v>#DIV/0!</v>
      </c>
      <c r="AD13" s="13" t="e">
        <f t="shared" si="7"/>
        <v>#DIV/0!</v>
      </c>
      <c r="AE13" s="13" t="e">
        <f t="shared" si="8"/>
        <v>#DIV/0!</v>
      </c>
      <c r="AF13" s="13" t="e">
        <f t="shared" si="9"/>
        <v>#DIV/0!</v>
      </c>
      <c r="AG13" s="13" t="e">
        <f t="shared" si="10"/>
        <v>#DIV/0!</v>
      </c>
      <c r="AH13" s="13" t="e">
        <f t="shared" si="11"/>
        <v>#DIV/0!</v>
      </c>
      <c r="AI13" s="13" t="e">
        <f t="shared" si="12"/>
        <v>#DIV/0!</v>
      </c>
      <c r="AJ13" s="13" t="e">
        <f t="shared" si="13"/>
        <v>#DIV/0!</v>
      </c>
      <c r="AK13" s="13" t="e">
        <f t="shared" si="14"/>
        <v>#DIV/0!</v>
      </c>
    </row>
    <row r="14" spans="2:37" ht="18" x14ac:dyDescent="0.45">
      <c r="B14" s="18">
        <v>88</v>
      </c>
      <c r="C14" s="18">
        <v>87</v>
      </c>
      <c r="D14" s="18">
        <v>86</v>
      </c>
      <c r="E14" s="18">
        <v>84</v>
      </c>
      <c r="F14" s="18">
        <v>83</v>
      </c>
      <c r="G14" s="18">
        <v>82</v>
      </c>
      <c r="H14" s="18">
        <v>81</v>
      </c>
      <c r="I14" s="73">
        <v>79</v>
      </c>
      <c r="J14" s="18">
        <v>78</v>
      </c>
      <c r="K14" s="73">
        <v>77</v>
      </c>
      <c r="L14" s="18">
        <v>76</v>
      </c>
      <c r="M14" s="18">
        <v>74</v>
      </c>
      <c r="N14" s="18">
        <v>72</v>
      </c>
      <c r="O14" s="18">
        <v>68</v>
      </c>
      <c r="P14" s="18">
        <v>63</v>
      </c>
      <c r="Q14" s="18">
        <v>1</v>
      </c>
      <c r="W14" s="13" t="e">
        <f t="shared" si="0"/>
        <v>#DIV/0!</v>
      </c>
      <c r="X14" s="13" t="e">
        <f t="shared" si="1"/>
        <v>#DIV/0!</v>
      </c>
      <c r="Y14" s="13" t="e">
        <f t="shared" si="2"/>
        <v>#DIV/0!</v>
      </c>
      <c r="Z14" s="13" t="e">
        <f t="shared" si="3"/>
        <v>#DIV/0!</v>
      </c>
      <c r="AA14" s="13" t="e">
        <f t="shared" si="4"/>
        <v>#DIV/0!</v>
      </c>
      <c r="AB14" s="13" t="e">
        <f t="shared" si="5"/>
        <v>#DIV/0!</v>
      </c>
      <c r="AC14" s="13" t="e">
        <f t="shared" si="6"/>
        <v>#DIV/0!</v>
      </c>
      <c r="AD14" s="13" t="e">
        <f t="shared" si="7"/>
        <v>#DIV/0!</v>
      </c>
      <c r="AE14" s="13" t="e">
        <f t="shared" si="8"/>
        <v>#DIV/0!</v>
      </c>
      <c r="AF14" s="13" t="e">
        <f t="shared" si="9"/>
        <v>#DIV/0!</v>
      </c>
      <c r="AG14" s="13" t="e">
        <f t="shared" si="10"/>
        <v>#DIV/0!</v>
      </c>
      <c r="AH14" s="13" t="e">
        <f t="shared" si="11"/>
        <v>#DIV/0!</v>
      </c>
      <c r="AI14" s="13" t="e">
        <f t="shared" si="12"/>
        <v>#DIV/0!</v>
      </c>
      <c r="AJ14" s="13" t="e">
        <f t="shared" si="13"/>
        <v>#DIV/0!</v>
      </c>
      <c r="AK14" s="13" t="e">
        <f t="shared" si="14"/>
        <v>#DIV/0!</v>
      </c>
    </row>
    <row r="15" spans="2:37" ht="18" x14ac:dyDescent="0.45">
      <c r="B15" s="21">
        <v>87</v>
      </c>
      <c r="C15" s="21">
        <v>86</v>
      </c>
      <c r="D15" s="21">
        <v>84</v>
      </c>
      <c r="E15" s="21">
        <v>83</v>
      </c>
      <c r="F15" s="21">
        <v>82</v>
      </c>
      <c r="G15" s="21">
        <v>81</v>
      </c>
      <c r="H15" s="21">
        <v>79</v>
      </c>
      <c r="I15" s="71">
        <v>78</v>
      </c>
      <c r="J15" s="21">
        <v>76</v>
      </c>
      <c r="K15" s="71">
        <v>75</v>
      </c>
      <c r="L15" s="21">
        <v>74</v>
      </c>
      <c r="M15" s="21">
        <v>72</v>
      </c>
      <c r="N15" s="21">
        <v>70</v>
      </c>
      <c r="O15" s="21">
        <v>67</v>
      </c>
      <c r="P15" s="21">
        <v>61</v>
      </c>
      <c r="Q15" s="21">
        <v>1</v>
      </c>
      <c r="W15" s="13" t="e">
        <f t="shared" si="0"/>
        <v>#DIV/0!</v>
      </c>
      <c r="X15" s="13" t="e">
        <f t="shared" si="1"/>
        <v>#DIV/0!</v>
      </c>
      <c r="Y15" s="13" t="e">
        <f t="shared" si="2"/>
        <v>#DIV/0!</v>
      </c>
      <c r="Z15" s="13" t="e">
        <f t="shared" si="3"/>
        <v>#DIV/0!</v>
      </c>
      <c r="AA15" s="13" t="e">
        <f t="shared" si="4"/>
        <v>#DIV/0!</v>
      </c>
      <c r="AB15" s="13" t="e">
        <f t="shared" si="5"/>
        <v>#DIV/0!</v>
      </c>
      <c r="AC15" s="13" t="e">
        <f t="shared" si="6"/>
        <v>#DIV/0!</v>
      </c>
      <c r="AD15" s="13" t="e">
        <f t="shared" si="7"/>
        <v>#DIV/0!</v>
      </c>
      <c r="AE15" s="13" t="e">
        <f t="shared" si="8"/>
        <v>#DIV/0!</v>
      </c>
      <c r="AF15" s="13" t="e">
        <f t="shared" si="9"/>
        <v>#DIV/0!</v>
      </c>
      <c r="AG15" s="13" t="e">
        <f t="shared" si="10"/>
        <v>#DIV/0!</v>
      </c>
      <c r="AH15" s="13" t="e">
        <f t="shared" si="11"/>
        <v>#DIV/0!</v>
      </c>
      <c r="AI15" s="13" t="e">
        <f t="shared" si="12"/>
        <v>#DIV/0!</v>
      </c>
      <c r="AJ15" s="13" t="e">
        <f t="shared" si="13"/>
        <v>#DIV/0!</v>
      </c>
      <c r="AK15" s="13" t="e">
        <f t="shared" si="14"/>
        <v>#DIV/0!</v>
      </c>
    </row>
    <row r="16" spans="2:37" ht="18" x14ac:dyDescent="0.45">
      <c r="B16" s="17">
        <v>86</v>
      </c>
      <c r="C16" s="17">
        <v>84</v>
      </c>
      <c r="D16" s="17">
        <v>83</v>
      </c>
      <c r="E16" s="17">
        <v>82</v>
      </c>
      <c r="F16" s="17">
        <v>80</v>
      </c>
      <c r="G16" s="17">
        <v>79</v>
      </c>
      <c r="H16" s="17">
        <v>78</v>
      </c>
      <c r="I16" s="19">
        <v>76</v>
      </c>
      <c r="J16" s="17">
        <v>75</v>
      </c>
      <c r="K16" s="19">
        <v>74</v>
      </c>
      <c r="L16" s="17">
        <v>72</v>
      </c>
      <c r="M16" s="17">
        <v>71</v>
      </c>
      <c r="N16" s="17">
        <v>68</v>
      </c>
      <c r="O16" s="17">
        <v>65</v>
      </c>
      <c r="P16" s="17">
        <v>59</v>
      </c>
      <c r="Q16" s="17">
        <v>1</v>
      </c>
      <c r="W16" s="13" t="e">
        <f t="shared" si="0"/>
        <v>#DIV/0!</v>
      </c>
      <c r="X16" s="13" t="e">
        <f t="shared" si="1"/>
        <v>#DIV/0!</v>
      </c>
      <c r="Y16" s="13" t="e">
        <f t="shared" si="2"/>
        <v>#DIV/0!</v>
      </c>
      <c r="Z16" s="13" t="e">
        <f t="shared" si="3"/>
        <v>#DIV/0!</v>
      </c>
      <c r="AA16" s="13" t="e">
        <f t="shared" si="4"/>
        <v>#DIV/0!</v>
      </c>
      <c r="AB16" s="13" t="e">
        <f t="shared" si="5"/>
        <v>#DIV/0!</v>
      </c>
      <c r="AC16" s="13" t="e">
        <f t="shared" si="6"/>
        <v>#DIV/0!</v>
      </c>
      <c r="AD16" s="13" t="e">
        <f t="shared" si="7"/>
        <v>#DIV/0!</v>
      </c>
      <c r="AE16" s="13" t="e">
        <f t="shared" si="8"/>
        <v>#DIV/0!</v>
      </c>
      <c r="AF16" s="13" t="e">
        <f t="shared" si="9"/>
        <v>#DIV/0!</v>
      </c>
      <c r="AG16" s="13" t="e">
        <f t="shared" si="10"/>
        <v>#DIV/0!</v>
      </c>
      <c r="AH16" s="13" t="e">
        <f t="shared" si="11"/>
        <v>#DIV/0!</v>
      </c>
      <c r="AI16" s="13" t="e">
        <f t="shared" si="12"/>
        <v>#DIV/0!</v>
      </c>
      <c r="AJ16" s="13" t="e">
        <f t="shared" si="13"/>
        <v>#DIV/0!</v>
      </c>
      <c r="AK16" s="13" t="e">
        <f t="shared" si="14"/>
        <v>#DIV/0!</v>
      </c>
    </row>
    <row r="17" spans="2:37" ht="18" x14ac:dyDescent="0.45">
      <c r="B17" s="18">
        <v>85</v>
      </c>
      <c r="C17" s="18">
        <v>83</v>
      </c>
      <c r="D17" s="18">
        <v>82</v>
      </c>
      <c r="E17" s="18">
        <v>80</v>
      </c>
      <c r="F17" s="18">
        <v>79</v>
      </c>
      <c r="G17" s="18">
        <v>78</v>
      </c>
      <c r="H17" s="18">
        <v>76</v>
      </c>
      <c r="I17" s="73">
        <v>75</v>
      </c>
      <c r="J17" s="18">
        <v>73</v>
      </c>
      <c r="K17" s="73">
        <v>72</v>
      </c>
      <c r="L17" s="18">
        <v>71</v>
      </c>
      <c r="M17" s="18">
        <v>69</v>
      </c>
      <c r="N17" s="18">
        <v>67</v>
      </c>
      <c r="O17" s="18">
        <v>63</v>
      </c>
      <c r="P17" s="18">
        <v>58</v>
      </c>
      <c r="Q17" s="18">
        <v>1</v>
      </c>
      <c r="W17" s="13" t="e">
        <f t="shared" si="0"/>
        <v>#DIV/0!</v>
      </c>
      <c r="X17" s="13" t="e">
        <f t="shared" si="1"/>
        <v>#DIV/0!</v>
      </c>
      <c r="Y17" s="13" t="e">
        <f t="shared" si="2"/>
        <v>#DIV/0!</v>
      </c>
      <c r="Z17" s="13" t="e">
        <f t="shared" si="3"/>
        <v>#DIV/0!</v>
      </c>
      <c r="AA17" s="13" t="e">
        <f t="shared" si="4"/>
        <v>#DIV/0!</v>
      </c>
      <c r="AB17" s="13" t="e">
        <f t="shared" si="5"/>
        <v>#DIV/0!</v>
      </c>
      <c r="AC17" s="13" t="e">
        <f t="shared" si="6"/>
        <v>#DIV/0!</v>
      </c>
      <c r="AD17" s="13" t="e">
        <f t="shared" si="7"/>
        <v>#DIV/0!</v>
      </c>
      <c r="AE17" s="13" t="e">
        <f t="shared" si="8"/>
        <v>#DIV/0!</v>
      </c>
      <c r="AF17" s="13" t="e">
        <f t="shared" si="9"/>
        <v>#DIV/0!</v>
      </c>
      <c r="AG17" s="13" t="e">
        <f t="shared" si="10"/>
        <v>#DIV/0!</v>
      </c>
      <c r="AH17" s="13" t="e">
        <f t="shared" si="11"/>
        <v>#DIV/0!</v>
      </c>
      <c r="AI17" s="13" t="e">
        <f t="shared" si="12"/>
        <v>#DIV/0!</v>
      </c>
      <c r="AJ17" s="13" t="e">
        <f t="shared" si="13"/>
        <v>#DIV/0!</v>
      </c>
      <c r="AK17" s="13" t="e">
        <f t="shared" si="14"/>
        <v>#DIV/0!</v>
      </c>
    </row>
    <row r="18" spans="2:37" ht="18" x14ac:dyDescent="0.45">
      <c r="B18" s="18">
        <v>84</v>
      </c>
      <c r="C18" s="18">
        <v>82</v>
      </c>
      <c r="D18" s="18">
        <v>80</v>
      </c>
      <c r="E18" s="18">
        <v>79</v>
      </c>
      <c r="F18" s="18">
        <v>78</v>
      </c>
      <c r="G18" s="18">
        <v>76</v>
      </c>
      <c r="H18" s="18">
        <v>75</v>
      </c>
      <c r="I18" s="73">
        <v>73</v>
      </c>
      <c r="J18" s="18">
        <v>72</v>
      </c>
      <c r="K18" s="73">
        <v>71</v>
      </c>
      <c r="L18" s="18">
        <v>69</v>
      </c>
      <c r="M18" s="18">
        <v>67</v>
      </c>
      <c r="N18" s="18">
        <v>65</v>
      </c>
      <c r="O18" s="18">
        <v>62</v>
      </c>
      <c r="P18" s="18">
        <v>57</v>
      </c>
      <c r="Q18" s="18">
        <v>1</v>
      </c>
      <c r="W18" s="13" t="e">
        <f t="shared" si="0"/>
        <v>#DIV/0!</v>
      </c>
      <c r="X18" s="13" t="e">
        <f t="shared" si="1"/>
        <v>#DIV/0!</v>
      </c>
      <c r="Y18" s="13" t="e">
        <f t="shared" si="2"/>
        <v>#DIV/0!</v>
      </c>
      <c r="Z18" s="13" t="e">
        <f t="shared" si="3"/>
        <v>#DIV/0!</v>
      </c>
      <c r="AA18" s="13" t="e">
        <f t="shared" si="4"/>
        <v>#DIV/0!</v>
      </c>
      <c r="AB18" s="13" t="e">
        <f t="shared" si="5"/>
        <v>#DIV/0!</v>
      </c>
      <c r="AC18" s="13" t="e">
        <f t="shared" si="6"/>
        <v>#DIV/0!</v>
      </c>
      <c r="AD18" s="13" t="e">
        <f t="shared" si="7"/>
        <v>#DIV/0!</v>
      </c>
      <c r="AE18" s="13" t="e">
        <f t="shared" si="8"/>
        <v>#DIV/0!</v>
      </c>
      <c r="AF18" s="13" t="e">
        <f t="shared" si="9"/>
        <v>#DIV/0!</v>
      </c>
      <c r="AG18" s="13" t="e">
        <f t="shared" si="10"/>
        <v>#DIV/0!</v>
      </c>
      <c r="AH18" s="13" t="e">
        <f t="shared" si="11"/>
        <v>#DIV/0!</v>
      </c>
      <c r="AI18" s="13" t="e">
        <f t="shared" si="12"/>
        <v>#DIV/0!</v>
      </c>
      <c r="AJ18" s="13" t="e">
        <f t="shared" si="13"/>
        <v>#DIV/0!</v>
      </c>
      <c r="AK18" s="13" t="e">
        <f t="shared" si="14"/>
        <v>#DIV/0!</v>
      </c>
    </row>
    <row r="19" spans="2:37" ht="18" x14ac:dyDescent="0.45">
      <c r="B19" s="18">
        <v>82</v>
      </c>
      <c r="C19" s="18">
        <v>81</v>
      </c>
      <c r="D19" s="18">
        <v>79</v>
      </c>
      <c r="E19" s="18">
        <v>78</v>
      </c>
      <c r="F19" s="18">
        <v>76</v>
      </c>
      <c r="G19" s="18">
        <v>75</v>
      </c>
      <c r="H19" s="18">
        <v>73</v>
      </c>
      <c r="I19" s="73">
        <v>72</v>
      </c>
      <c r="J19" s="18">
        <v>70</v>
      </c>
      <c r="K19" s="73">
        <v>69</v>
      </c>
      <c r="L19" s="18">
        <v>68</v>
      </c>
      <c r="M19" s="18">
        <v>66</v>
      </c>
      <c r="N19" s="18">
        <v>63</v>
      </c>
      <c r="O19" s="18">
        <v>60</v>
      </c>
      <c r="P19" s="18">
        <v>55</v>
      </c>
      <c r="Q19" s="18">
        <v>1</v>
      </c>
      <c r="W19" s="13" t="e">
        <f t="shared" si="0"/>
        <v>#DIV/0!</v>
      </c>
      <c r="X19" s="13" t="e">
        <f t="shared" si="1"/>
        <v>#DIV/0!</v>
      </c>
      <c r="Y19" s="13" t="e">
        <f t="shared" si="2"/>
        <v>#DIV/0!</v>
      </c>
      <c r="Z19" s="13" t="e">
        <f t="shared" si="3"/>
        <v>#DIV/0!</v>
      </c>
      <c r="AA19" s="13" t="e">
        <f t="shared" si="4"/>
        <v>#DIV/0!</v>
      </c>
      <c r="AB19" s="13" t="e">
        <f t="shared" si="5"/>
        <v>#DIV/0!</v>
      </c>
      <c r="AC19" s="13" t="e">
        <f t="shared" si="6"/>
        <v>#DIV/0!</v>
      </c>
      <c r="AD19" s="13" t="e">
        <f t="shared" si="7"/>
        <v>#DIV/0!</v>
      </c>
      <c r="AE19" s="13" t="e">
        <f t="shared" si="8"/>
        <v>#DIV/0!</v>
      </c>
      <c r="AF19" s="13" t="e">
        <f t="shared" si="9"/>
        <v>#DIV/0!</v>
      </c>
      <c r="AG19" s="13" t="e">
        <f t="shared" si="10"/>
        <v>#DIV/0!</v>
      </c>
      <c r="AH19" s="13" t="e">
        <f t="shared" si="11"/>
        <v>#DIV/0!</v>
      </c>
      <c r="AI19" s="13" t="e">
        <f t="shared" si="12"/>
        <v>#DIV/0!</v>
      </c>
      <c r="AJ19" s="13" t="e">
        <f t="shared" si="13"/>
        <v>#DIV/0!</v>
      </c>
      <c r="AK19" s="13" t="e">
        <f t="shared" si="14"/>
        <v>#DIV/0!</v>
      </c>
    </row>
    <row r="20" spans="2:37" ht="18" x14ac:dyDescent="0.45">
      <c r="B20" s="21">
        <v>81</v>
      </c>
      <c r="C20" s="21">
        <v>79</v>
      </c>
      <c r="D20" s="21">
        <v>78</v>
      </c>
      <c r="E20" s="21">
        <v>76</v>
      </c>
      <c r="F20" s="21">
        <v>75</v>
      </c>
      <c r="G20" s="21">
        <v>74</v>
      </c>
      <c r="H20" s="21">
        <v>72</v>
      </c>
      <c r="I20" s="71">
        <v>70</v>
      </c>
      <c r="J20" s="21">
        <v>69</v>
      </c>
      <c r="K20" s="71">
        <v>68</v>
      </c>
      <c r="L20" s="21">
        <v>66</v>
      </c>
      <c r="M20" s="21">
        <v>64</v>
      </c>
      <c r="N20" s="21">
        <v>62</v>
      </c>
      <c r="O20" s="21">
        <v>59</v>
      </c>
      <c r="P20" s="21">
        <v>54</v>
      </c>
      <c r="Q20" s="21">
        <v>1</v>
      </c>
      <c r="W20" s="13" t="e">
        <f t="shared" si="0"/>
        <v>#DIV/0!</v>
      </c>
      <c r="X20" s="13" t="e">
        <f t="shared" si="1"/>
        <v>#DIV/0!</v>
      </c>
      <c r="Y20" s="13" t="e">
        <f t="shared" si="2"/>
        <v>#DIV/0!</v>
      </c>
      <c r="Z20" s="13" t="e">
        <f t="shared" si="3"/>
        <v>#DIV/0!</v>
      </c>
      <c r="AA20" s="13" t="e">
        <f t="shared" si="4"/>
        <v>#DIV/0!</v>
      </c>
      <c r="AB20" s="13" t="e">
        <f t="shared" si="5"/>
        <v>#DIV/0!</v>
      </c>
      <c r="AC20" s="13" t="e">
        <f t="shared" si="6"/>
        <v>#DIV/0!</v>
      </c>
      <c r="AD20" s="13" t="e">
        <f t="shared" si="7"/>
        <v>#DIV/0!</v>
      </c>
      <c r="AE20" s="13" t="e">
        <f t="shared" si="8"/>
        <v>#DIV/0!</v>
      </c>
      <c r="AF20" s="13" t="e">
        <f t="shared" si="9"/>
        <v>#DIV/0!</v>
      </c>
      <c r="AG20" s="13" t="e">
        <f t="shared" si="10"/>
        <v>#DIV/0!</v>
      </c>
      <c r="AH20" s="13" t="e">
        <f t="shared" si="11"/>
        <v>#DIV/0!</v>
      </c>
      <c r="AI20" s="13" t="e">
        <f t="shared" si="12"/>
        <v>#DIV/0!</v>
      </c>
      <c r="AJ20" s="13" t="e">
        <f t="shared" si="13"/>
        <v>#DIV/0!</v>
      </c>
      <c r="AK20" s="13" t="e">
        <f t="shared" si="14"/>
        <v>#DIV/0!</v>
      </c>
    </row>
    <row r="21" spans="2:37" ht="18" x14ac:dyDescent="0.45">
      <c r="B21" s="17">
        <v>80</v>
      </c>
      <c r="C21" s="17">
        <v>78</v>
      </c>
      <c r="D21" s="17">
        <v>77</v>
      </c>
      <c r="E21" s="17">
        <v>75</v>
      </c>
      <c r="F21" s="17">
        <v>74</v>
      </c>
      <c r="G21" s="17">
        <v>72</v>
      </c>
      <c r="H21" s="17">
        <v>71</v>
      </c>
      <c r="I21" s="19">
        <v>69</v>
      </c>
      <c r="J21" s="17">
        <v>67</v>
      </c>
      <c r="K21" s="19">
        <v>66</v>
      </c>
      <c r="L21" s="17">
        <v>65</v>
      </c>
      <c r="M21" s="17">
        <v>63</v>
      </c>
      <c r="N21" s="17">
        <v>61</v>
      </c>
      <c r="O21" s="17">
        <v>57</v>
      </c>
      <c r="P21" s="17">
        <v>53</v>
      </c>
      <c r="Q21" s="17">
        <v>1</v>
      </c>
      <c r="W21" s="13" t="e">
        <f t="shared" si="0"/>
        <v>#DIV/0!</v>
      </c>
      <c r="X21" s="13" t="e">
        <f t="shared" si="1"/>
        <v>#DIV/0!</v>
      </c>
      <c r="Y21" s="13" t="e">
        <f t="shared" si="2"/>
        <v>#DIV/0!</v>
      </c>
      <c r="Z21" s="13" t="e">
        <f t="shared" si="3"/>
        <v>#DIV/0!</v>
      </c>
      <c r="AA21" s="13" t="e">
        <f t="shared" si="4"/>
        <v>#DIV/0!</v>
      </c>
      <c r="AB21" s="13" t="e">
        <f t="shared" si="5"/>
        <v>#DIV/0!</v>
      </c>
      <c r="AC21" s="13" t="e">
        <f t="shared" si="6"/>
        <v>#DIV/0!</v>
      </c>
      <c r="AD21" s="13" t="e">
        <f t="shared" si="7"/>
        <v>#DIV/0!</v>
      </c>
      <c r="AE21" s="13" t="e">
        <f t="shared" si="8"/>
        <v>#DIV/0!</v>
      </c>
      <c r="AF21" s="13" t="e">
        <f t="shared" si="9"/>
        <v>#DIV/0!</v>
      </c>
      <c r="AG21" s="13" t="e">
        <f t="shared" si="10"/>
        <v>#DIV/0!</v>
      </c>
      <c r="AH21" s="13" t="e">
        <f t="shared" si="11"/>
        <v>#DIV/0!</v>
      </c>
      <c r="AI21" s="13" t="e">
        <f t="shared" si="12"/>
        <v>#DIV/0!</v>
      </c>
      <c r="AJ21" s="13" t="e">
        <f t="shared" si="13"/>
        <v>#DIV/0!</v>
      </c>
      <c r="AK21" s="13" t="e">
        <f t="shared" si="14"/>
        <v>#DIV/0!</v>
      </c>
    </row>
    <row r="22" spans="2:37" ht="18" x14ac:dyDescent="0.45">
      <c r="B22" s="18">
        <v>79</v>
      </c>
      <c r="C22" s="18">
        <v>77</v>
      </c>
      <c r="D22" s="18">
        <v>75</v>
      </c>
      <c r="E22" s="18">
        <v>74</v>
      </c>
      <c r="F22" s="18">
        <v>72</v>
      </c>
      <c r="G22" s="18">
        <v>71</v>
      </c>
      <c r="H22" s="18">
        <v>69</v>
      </c>
      <c r="I22" s="73">
        <v>68</v>
      </c>
      <c r="J22" s="18">
        <v>66</v>
      </c>
      <c r="K22" s="73">
        <v>65</v>
      </c>
      <c r="L22" s="18">
        <v>63</v>
      </c>
      <c r="M22" s="18">
        <v>62</v>
      </c>
      <c r="N22" s="18">
        <v>59</v>
      </c>
      <c r="O22" s="18">
        <v>56</v>
      </c>
      <c r="P22" s="18">
        <v>51</v>
      </c>
      <c r="Q22" s="18">
        <v>0.99</v>
      </c>
      <c r="W22" s="13" t="e">
        <f t="shared" si="0"/>
        <v>#DIV/0!</v>
      </c>
      <c r="X22" s="13" t="e">
        <f t="shared" si="1"/>
        <v>#DIV/0!</v>
      </c>
      <c r="Y22" s="13" t="e">
        <f t="shared" si="2"/>
        <v>#DIV/0!</v>
      </c>
      <c r="Z22" s="13" t="e">
        <f t="shared" si="3"/>
        <v>#DIV/0!</v>
      </c>
      <c r="AA22" s="13" t="e">
        <f t="shared" si="4"/>
        <v>#DIV/0!</v>
      </c>
      <c r="AB22" s="13" t="e">
        <f t="shared" si="5"/>
        <v>#DIV/0!</v>
      </c>
      <c r="AC22" s="13" t="e">
        <f t="shared" si="6"/>
        <v>#DIV/0!</v>
      </c>
      <c r="AD22" s="13" t="e">
        <f t="shared" si="7"/>
        <v>#DIV/0!</v>
      </c>
      <c r="AE22" s="13" t="e">
        <f t="shared" si="8"/>
        <v>#DIV/0!</v>
      </c>
      <c r="AF22" s="13" t="e">
        <f t="shared" si="9"/>
        <v>#DIV/0!</v>
      </c>
      <c r="AG22" s="13" t="e">
        <f t="shared" si="10"/>
        <v>#DIV/0!</v>
      </c>
      <c r="AH22" s="13" t="e">
        <f t="shared" si="11"/>
        <v>#DIV/0!</v>
      </c>
      <c r="AI22" s="13" t="e">
        <f t="shared" si="12"/>
        <v>#DIV/0!</v>
      </c>
      <c r="AJ22" s="13" t="e">
        <f t="shared" si="13"/>
        <v>#DIV/0!</v>
      </c>
      <c r="AK22" s="13" t="e">
        <f t="shared" si="14"/>
        <v>#DIV/0!</v>
      </c>
    </row>
    <row r="23" spans="2:37" ht="18" x14ac:dyDescent="0.45">
      <c r="B23" s="18">
        <v>78</v>
      </c>
      <c r="C23" s="18">
        <v>76</v>
      </c>
      <c r="D23" s="18">
        <v>74</v>
      </c>
      <c r="E23" s="18">
        <v>73</v>
      </c>
      <c r="F23" s="18">
        <v>71</v>
      </c>
      <c r="G23" s="18">
        <v>70</v>
      </c>
      <c r="H23" s="18">
        <v>68</v>
      </c>
      <c r="I23" s="73">
        <v>66</v>
      </c>
      <c r="J23" s="18">
        <v>65</v>
      </c>
      <c r="K23" s="73">
        <v>64</v>
      </c>
      <c r="L23" s="18">
        <v>62</v>
      </c>
      <c r="M23" s="18">
        <v>60</v>
      </c>
      <c r="N23" s="18">
        <v>58</v>
      </c>
      <c r="O23" s="18">
        <v>55</v>
      </c>
      <c r="P23" s="18">
        <v>50</v>
      </c>
      <c r="Q23" s="18">
        <v>0.98</v>
      </c>
      <c r="W23" s="13" t="e">
        <f t="shared" si="0"/>
        <v>#DIV/0!</v>
      </c>
      <c r="X23" s="13" t="e">
        <f t="shared" si="1"/>
        <v>#DIV/0!</v>
      </c>
      <c r="Y23" s="13" t="e">
        <f t="shared" si="2"/>
        <v>#DIV/0!</v>
      </c>
      <c r="Z23" s="13" t="e">
        <f t="shared" si="3"/>
        <v>#DIV/0!</v>
      </c>
      <c r="AA23" s="13" t="e">
        <f t="shared" si="4"/>
        <v>#DIV/0!</v>
      </c>
      <c r="AB23" s="13" t="e">
        <f t="shared" si="5"/>
        <v>#DIV/0!</v>
      </c>
      <c r="AC23" s="13" t="e">
        <f t="shared" si="6"/>
        <v>#DIV/0!</v>
      </c>
      <c r="AD23" s="13" t="e">
        <f t="shared" si="7"/>
        <v>#DIV/0!</v>
      </c>
      <c r="AE23" s="13" t="e">
        <f t="shared" si="8"/>
        <v>#DIV/0!</v>
      </c>
      <c r="AF23" s="13" t="e">
        <f t="shared" si="9"/>
        <v>#DIV/0!</v>
      </c>
      <c r="AG23" s="13" t="e">
        <f t="shared" si="10"/>
        <v>#DIV/0!</v>
      </c>
      <c r="AH23" s="13" t="e">
        <f t="shared" si="11"/>
        <v>#DIV/0!</v>
      </c>
      <c r="AI23" s="13" t="e">
        <f t="shared" si="12"/>
        <v>#DIV/0!</v>
      </c>
      <c r="AJ23" s="13" t="e">
        <f t="shared" si="13"/>
        <v>#DIV/0!</v>
      </c>
      <c r="AK23" s="13" t="e">
        <f t="shared" si="14"/>
        <v>#DIV/0!</v>
      </c>
    </row>
    <row r="24" spans="2:37" ht="18" x14ac:dyDescent="0.45">
      <c r="B24" s="18">
        <v>77</v>
      </c>
      <c r="C24" s="18">
        <v>75</v>
      </c>
      <c r="D24" s="18">
        <v>73</v>
      </c>
      <c r="E24" s="18">
        <v>71</v>
      </c>
      <c r="F24" s="18">
        <v>70</v>
      </c>
      <c r="G24" s="18">
        <v>68</v>
      </c>
      <c r="H24" s="18">
        <v>67</v>
      </c>
      <c r="I24" s="73">
        <v>65</v>
      </c>
      <c r="J24" s="18">
        <v>63</v>
      </c>
      <c r="K24" s="73">
        <v>62</v>
      </c>
      <c r="L24" s="18">
        <v>61</v>
      </c>
      <c r="M24" s="18">
        <v>59</v>
      </c>
      <c r="N24" s="18">
        <v>57</v>
      </c>
      <c r="O24" s="18">
        <v>53</v>
      </c>
      <c r="P24" s="18">
        <v>49</v>
      </c>
      <c r="Q24" s="18">
        <v>0.97</v>
      </c>
      <c r="W24" s="13" t="e">
        <f t="shared" si="0"/>
        <v>#DIV/0!</v>
      </c>
      <c r="X24" s="13" t="e">
        <f t="shared" si="1"/>
        <v>#DIV/0!</v>
      </c>
      <c r="Y24" s="13" t="e">
        <f t="shared" si="2"/>
        <v>#DIV/0!</v>
      </c>
      <c r="Z24" s="13" t="e">
        <f t="shared" si="3"/>
        <v>#DIV/0!</v>
      </c>
      <c r="AA24" s="13" t="e">
        <f t="shared" si="4"/>
        <v>#DIV/0!</v>
      </c>
      <c r="AB24" s="13" t="e">
        <f t="shared" si="5"/>
        <v>#DIV/0!</v>
      </c>
      <c r="AC24" s="13" t="e">
        <f t="shared" si="6"/>
        <v>#DIV/0!</v>
      </c>
      <c r="AD24" s="13" t="e">
        <f t="shared" si="7"/>
        <v>#DIV/0!</v>
      </c>
      <c r="AE24" s="13" t="e">
        <f t="shared" si="8"/>
        <v>#DIV/0!</v>
      </c>
      <c r="AF24" s="13" t="e">
        <f t="shared" si="9"/>
        <v>#DIV/0!</v>
      </c>
      <c r="AG24" s="13" t="e">
        <f t="shared" si="10"/>
        <v>#DIV/0!</v>
      </c>
      <c r="AH24" s="13" t="e">
        <f t="shared" si="11"/>
        <v>#DIV/0!</v>
      </c>
      <c r="AI24" s="13" t="e">
        <f t="shared" si="12"/>
        <v>#DIV/0!</v>
      </c>
      <c r="AJ24" s="13" t="e">
        <f t="shared" si="13"/>
        <v>#DIV/0!</v>
      </c>
      <c r="AK24" s="13" t="e">
        <f t="shared" si="14"/>
        <v>#DIV/0!</v>
      </c>
    </row>
    <row r="25" spans="2:37" ht="18" x14ac:dyDescent="0.45">
      <c r="B25" s="21">
        <v>76</v>
      </c>
      <c r="C25" s="21">
        <v>74</v>
      </c>
      <c r="D25" s="21">
        <v>72</v>
      </c>
      <c r="E25" s="21">
        <v>70</v>
      </c>
      <c r="F25" s="21">
        <v>69</v>
      </c>
      <c r="G25" s="21">
        <v>67</v>
      </c>
      <c r="H25" s="21">
        <v>66</v>
      </c>
      <c r="I25" s="71">
        <v>64</v>
      </c>
      <c r="J25" s="21">
        <v>62</v>
      </c>
      <c r="K25" s="71">
        <v>61</v>
      </c>
      <c r="L25" s="21">
        <v>59</v>
      </c>
      <c r="M25" s="21">
        <v>58</v>
      </c>
      <c r="N25" s="21">
        <v>55</v>
      </c>
      <c r="O25" s="21">
        <v>52</v>
      </c>
      <c r="P25" s="21">
        <v>48</v>
      </c>
      <c r="Q25" s="21">
        <v>0.96</v>
      </c>
      <c r="W25" s="13" t="e">
        <f t="shared" si="0"/>
        <v>#DIV/0!</v>
      </c>
      <c r="X25" s="13" t="e">
        <f t="shared" si="1"/>
        <v>#DIV/0!</v>
      </c>
      <c r="Y25" s="13" t="e">
        <f t="shared" si="2"/>
        <v>#DIV/0!</v>
      </c>
      <c r="Z25" s="13" t="e">
        <f t="shared" si="3"/>
        <v>#DIV/0!</v>
      </c>
      <c r="AA25" s="13" t="e">
        <f t="shared" si="4"/>
        <v>#DIV/0!</v>
      </c>
      <c r="AB25" s="13" t="e">
        <f t="shared" si="5"/>
        <v>#DIV/0!</v>
      </c>
      <c r="AC25" s="13" t="e">
        <f t="shared" si="6"/>
        <v>#DIV/0!</v>
      </c>
      <c r="AD25" s="13" t="e">
        <f t="shared" si="7"/>
        <v>#DIV/0!</v>
      </c>
      <c r="AE25" s="13" t="e">
        <f t="shared" si="8"/>
        <v>#DIV/0!</v>
      </c>
      <c r="AF25" s="13" t="e">
        <f t="shared" si="9"/>
        <v>#DIV/0!</v>
      </c>
      <c r="AG25" s="13" t="e">
        <f t="shared" si="10"/>
        <v>#DIV/0!</v>
      </c>
      <c r="AH25" s="13" t="e">
        <f t="shared" si="11"/>
        <v>#DIV/0!</v>
      </c>
      <c r="AI25" s="13" t="e">
        <f t="shared" si="12"/>
        <v>#DIV/0!</v>
      </c>
      <c r="AJ25" s="13" t="e">
        <f t="shared" si="13"/>
        <v>#DIV/0!</v>
      </c>
      <c r="AK25" s="13" t="e">
        <f t="shared" si="14"/>
        <v>#DIV/0!</v>
      </c>
    </row>
    <row r="26" spans="2:37" ht="18" x14ac:dyDescent="0.45">
      <c r="B26" s="17">
        <v>75</v>
      </c>
      <c r="C26" s="17">
        <v>72</v>
      </c>
      <c r="D26" s="17">
        <v>71</v>
      </c>
      <c r="E26" s="17">
        <v>69</v>
      </c>
      <c r="F26" s="17">
        <v>67</v>
      </c>
      <c r="G26" s="17">
        <v>66</v>
      </c>
      <c r="H26" s="17">
        <v>64</v>
      </c>
      <c r="I26" s="17">
        <v>62</v>
      </c>
      <c r="J26" s="17">
        <v>61</v>
      </c>
      <c r="K26" s="17">
        <v>60</v>
      </c>
      <c r="L26" s="17">
        <v>58</v>
      </c>
      <c r="M26" s="17">
        <v>56</v>
      </c>
      <c r="N26" s="17">
        <v>54</v>
      </c>
      <c r="O26" s="17">
        <v>51</v>
      </c>
      <c r="P26" s="17">
        <v>46</v>
      </c>
      <c r="Q26" s="17">
        <v>0.95</v>
      </c>
      <c r="W26" s="13" t="e">
        <f t="shared" si="0"/>
        <v>#DIV/0!</v>
      </c>
      <c r="X26" s="13" t="e">
        <f t="shared" si="1"/>
        <v>#DIV/0!</v>
      </c>
      <c r="Y26" s="13" t="e">
        <f t="shared" si="2"/>
        <v>#DIV/0!</v>
      </c>
      <c r="Z26" s="13" t="e">
        <f t="shared" si="3"/>
        <v>#DIV/0!</v>
      </c>
      <c r="AA26" s="13" t="e">
        <f t="shared" si="4"/>
        <v>#DIV/0!</v>
      </c>
      <c r="AB26" s="13" t="e">
        <f t="shared" si="5"/>
        <v>#DIV/0!</v>
      </c>
      <c r="AC26" s="13" t="e">
        <f t="shared" si="6"/>
        <v>#DIV/0!</v>
      </c>
      <c r="AD26" s="13" t="e">
        <f t="shared" si="7"/>
        <v>#DIV/0!</v>
      </c>
      <c r="AE26" s="13" t="e">
        <f t="shared" si="8"/>
        <v>#DIV/0!</v>
      </c>
      <c r="AF26" s="13" t="e">
        <f t="shared" si="9"/>
        <v>#DIV/0!</v>
      </c>
      <c r="AG26" s="13" t="e">
        <f t="shared" si="10"/>
        <v>#DIV/0!</v>
      </c>
      <c r="AH26" s="13" t="e">
        <f t="shared" si="11"/>
        <v>#DIV/0!</v>
      </c>
      <c r="AI26" s="13" t="e">
        <f t="shared" si="12"/>
        <v>#DIV/0!</v>
      </c>
      <c r="AJ26" s="13" t="e">
        <f t="shared" si="13"/>
        <v>#DIV/0!</v>
      </c>
      <c r="AK26" s="13" t="e">
        <f t="shared" si="14"/>
        <v>#DIV/0!</v>
      </c>
    </row>
    <row r="27" spans="2:37" ht="18" x14ac:dyDescent="0.45">
      <c r="B27" s="18">
        <v>73</v>
      </c>
      <c r="C27" s="18">
        <v>71</v>
      </c>
      <c r="D27" s="18">
        <v>70</v>
      </c>
      <c r="E27" s="18">
        <v>68</v>
      </c>
      <c r="F27" s="18">
        <v>66</v>
      </c>
      <c r="G27" s="18">
        <v>65</v>
      </c>
      <c r="H27" s="18">
        <v>63</v>
      </c>
      <c r="I27" s="18">
        <v>61</v>
      </c>
      <c r="J27" s="18">
        <v>60</v>
      </c>
      <c r="K27" s="18">
        <v>58</v>
      </c>
      <c r="L27" s="18">
        <v>57</v>
      </c>
      <c r="M27" s="18">
        <v>55</v>
      </c>
      <c r="N27" s="18">
        <v>53</v>
      </c>
      <c r="O27" s="18">
        <v>49</v>
      </c>
      <c r="P27" s="18">
        <v>45</v>
      </c>
      <c r="Q27" s="18">
        <v>0.94</v>
      </c>
      <c r="W27" s="13" t="e">
        <f t="shared" si="0"/>
        <v>#DIV/0!</v>
      </c>
      <c r="X27" s="13" t="e">
        <f t="shared" si="1"/>
        <v>#DIV/0!</v>
      </c>
      <c r="Y27" s="13" t="e">
        <f t="shared" si="2"/>
        <v>#DIV/0!</v>
      </c>
      <c r="Z27" s="13" t="e">
        <f t="shared" si="3"/>
        <v>#DIV/0!</v>
      </c>
      <c r="AA27" s="13" t="e">
        <f t="shared" si="4"/>
        <v>#DIV/0!</v>
      </c>
      <c r="AB27" s="13" t="e">
        <f t="shared" si="5"/>
        <v>#DIV/0!</v>
      </c>
      <c r="AC27" s="13" t="e">
        <f t="shared" si="6"/>
        <v>#DIV/0!</v>
      </c>
      <c r="AD27" s="13" t="e">
        <f t="shared" si="7"/>
        <v>#DIV/0!</v>
      </c>
      <c r="AE27" s="13" t="e">
        <f t="shared" si="8"/>
        <v>#DIV/0!</v>
      </c>
      <c r="AF27" s="13" t="e">
        <f t="shared" si="9"/>
        <v>#DIV/0!</v>
      </c>
      <c r="AG27" s="13" t="e">
        <f t="shared" si="10"/>
        <v>#DIV/0!</v>
      </c>
      <c r="AH27" s="13" t="e">
        <f t="shared" si="11"/>
        <v>#DIV/0!</v>
      </c>
      <c r="AI27" s="13" t="e">
        <f t="shared" si="12"/>
        <v>#DIV/0!</v>
      </c>
      <c r="AJ27" s="13" t="e">
        <f t="shared" si="13"/>
        <v>#DIV/0!</v>
      </c>
      <c r="AK27" s="13" t="e">
        <f t="shared" si="14"/>
        <v>#DIV/0!</v>
      </c>
    </row>
    <row r="28" spans="2:37" ht="18" x14ac:dyDescent="0.45">
      <c r="B28" s="18">
        <v>72</v>
      </c>
      <c r="C28" s="18">
        <v>70</v>
      </c>
      <c r="D28" s="18">
        <v>69</v>
      </c>
      <c r="E28" s="18">
        <v>67</v>
      </c>
      <c r="F28" s="18">
        <v>65</v>
      </c>
      <c r="G28" s="18">
        <v>64</v>
      </c>
      <c r="H28" s="18">
        <v>62</v>
      </c>
      <c r="I28" s="18">
        <v>60</v>
      </c>
      <c r="J28" s="18">
        <v>58</v>
      </c>
      <c r="K28" s="18">
        <v>57</v>
      </c>
      <c r="L28" s="18">
        <v>56</v>
      </c>
      <c r="M28" s="18">
        <v>54</v>
      </c>
      <c r="N28" s="18">
        <v>51</v>
      </c>
      <c r="O28" s="18">
        <v>48</v>
      </c>
      <c r="P28" s="18">
        <v>44</v>
      </c>
      <c r="Q28" s="18">
        <v>0.93</v>
      </c>
      <c r="W28" s="13" t="e">
        <f t="shared" si="0"/>
        <v>#DIV/0!</v>
      </c>
      <c r="X28" s="13" t="e">
        <f t="shared" si="1"/>
        <v>#DIV/0!</v>
      </c>
      <c r="Y28" s="13" t="e">
        <f t="shared" si="2"/>
        <v>#DIV/0!</v>
      </c>
      <c r="Z28" s="13" t="e">
        <f t="shared" si="3"/>
        <v>#DIV/0!</v>
      </c>
      <c r="AA28" s="13" t="e">
        <f t="shared" si="4"/>
        <v>#DIV/0!</v>
      </c>
      <c r="AB28" s="13" t="e">
        <f t="shared" si="5"/>
        <v>#DIV/0!</v>
      </c>
      <c r="AC28" s="13" t="e">
        <f t="shared" si="6"/>
        <v>#DIV/0!</v>
      </c>
      <c r="AD28" s="13" t="e">
        <f t="shared" si="7"/>
        <v>#DIV/0!</v>
      </c>
      <c r="AE28" s="13" t="e">
        <f t="shared" si="8"/>
        <v>#DIV/0!</v>
      </c>
      <c r="AF28" s="13" t="e">
        <f t="shared" si="9"/>
        <v>#DIV/0!</v>
      </c>
      <c r="AG28" s="13" t="e">
        <f t="shared" si="10"/>
        <v>#DIV/0!</v>
      </c>
      <c r="AH28" s="13" t="e">
        <f t="shared" si="11"/>
        <v>#DIV/0!</v>
      </c>
      <c r="AI28" s="13" t="e">
        <f t="shared" si="12"/>
        <v>#DIV/0!</v>
      </c>
      <c r="AJ28" s="13" t="e">
        <f t="shared" si="13"/>
        <v>#DIV/0!</v>
      </c>
      <c r="AK28" s="13" t="e">
        <f t="shared" si="14"/>
        <v>#DIV/0!</v>
      </c>
    </row>
    <row r="29" spans="2:37" ht="18" x14ac:dyDescent="0.45">
      <c r="B29" s="18">
        <v>71</v>
      </c>
      <c r="C29" s="18">
        <v>69</v>
      </c>
      <c r="D29" s="18">
        <v>67</v>
      </c>
      <c r="E29" s="18">
        <v>66</v>
      </c>
      <c r="F29" s="18">
        <v>64</v>
      </c>
      <c r="G29" s="18">
        <v>62</v>
      </c>
      <c r="H29" s="18">
        <v>61</v>
      </c>
      <c r="I29" s="18">
        <v>59</v>
      </c>
      <c r="J29" s="18">
        <v>57</v>
      </c>
      <c r="K29" s="18">
        <v>56</v>
      </c>
      <c r="L29" s="18">
        <v>54</v>
      </c>
      <c r="M29" s="18">
        <v>53</v>
      </c>
      <c r="N29" s="18">
        <v>50</v>
      </c>
      <c r="O29" s="18">
        <v>47</v>
      </c>
      <c r="P29" s="18">
        <v>43</v>
      </c>
      <c r="Q29" s="18">
        <v>0.92</v>
      </c>
      <c r="W29" s="13" t="e">
        <f t="shared" si="0"/>
        <v>#DIV/0!</v>
      </c>
      <c r="X29" s="13" t="e">
        <f t="shared" si="1"/>
        <v>#DIV/0!</v>
      </c>
      <c r="Y29" s="13" t="e">
        <f t="shared" si="2"/>
        <v>#DIV/0!</v>
      </c>
      <c r="Z29" s="13" t="e">
        <f t="shared" si="3"/>
        <v>#DIV/0!</v>
      </c>
      <c r="AA29" s="13" t="e">
        <f t="shared" si="4"/>
        <v>#DIV/0!</v>
      </c>
      <c r="AB29" s="13" t="e">
        <f t="shared" si="5"/>
        <v>#DIV/0!</v>
      </c>
      <c r="AC29" s="13" t="e">
        <f t="shared" si="6"/>
        <v>#DIV/0!</v>
      </c>
      <c r="AD29" s="13" t="e">
        <f t="shared" si="7"/>
        <v>#DIV/0!</v>
      </c>
      <c r="AE29" s="13" t="e">
        <f t="shared" si="8"/>
        <v>#DIV/0!</v>
      </c>
      <c r="AF29" s="13" t="e">
        <f t="shared" si="9"/>
        <v>#DIV/0!</v>
      </c>
      <c r="AG29" s="13" t="e">
        <f t="shared" si="10"/>
        <v>#DIV/0!</v>
      </c>
      <c r="AH29" s="13" t="e">
        <f t="shared" si="11"/>
        <v>#DIV/0!</v>
      </c>
      <c r="AI29" s="13" t="e">
        <f t="shared" si="12"/>
        <v>#DIV/0!</v>
      </c>
      <c r="AJ29" s="13" t="e">
        <f t="shared" si="13"/>
        <v>#DIV/0!</v>
      </c>
      <c r="AK29" s="13" t="e">
        <f t="shared" si="14"/>
        <v>#DIV/0!</v>
      </c>
    </row>
    <row r="30" spans="2:37" ht="18" x14ac:dyDescent="0.45">
      <c r="B30" s="18">
        <v>70</v>
      </c>
      <c r="C30" s="18">
        <v>68</v>
      </c>
      <c r="D30" s="18">
        <v>66</v>
      </c>
      <c r="E30" s="18">
        <v>64</v>
      </c>
      <c r="F30" s="18">
        <v>63</v>
      </c>
      <c r="G30" s="18">
        <v>61</v>
      </c>
      <c r="H30" s="18">
        <v>59</v>
      </c>
      <c r="I30" s="18">
        <v>58</v>
      </c>
      <c r="J30" s="18">
        <v>56</v>
      </c>
      <c r="K30" s="18">
        <v>55</v>
      </c>
      <c r="L30" s="18">
        <v>53</v>
      </c>
      <c r="M30" s="18">
        <v>51</v>
      </c>
      <c r="N30" s="18">
        <v>49</v>
      </c>
      <c r="O30" s="18">
        <v>46</v>
      </c>
      <c r="P30" s="18">
        <v>41</v>
      </c>
      <c r="Q30" s="18">
        <v>0.91</v>
      </c>
      <c r="W30" s="13" t="e">
        <f t="shared" si="0"/>
        <v>#DIV/0!</v>
      </c>
      <c r="X30" s="13" t="e">
        <f t="shared" si="1"/>
        <v>#DIV/0!</v>
      </c>
      <c r="Y30" s="13" t="e">
        <f t="shared" si="2"/>
        <v>#DIV/0!</v>
      </c>
      <c r="Z30" s="13" t="e">
        <f t="shared" si="3"/>
        <v>#DIV/0!</v>
      </c>
      <c r="AA30" s="13" t="e">
        <f t="shared" si="4"/>
        <v>#DIV/0!</v>
      </c>
      <c r="AB30" s="13" t="e">
        <f t="shared" si="5"/>
        <v>#DIV/0!</v>
      </c>
      <c r="AC30" s="13" t="e">
        <f t="shared" si="6"/>
        <v>#DIV/0!</v>
      </c>
      <c r="AD30" s="13" t="e">
        <f t="shared" si="7"/>
        <v>#DIV/0!</v>
      </c>
      <c r="AE30" s="13" t="e">
        <f t="shared" si="8"/>
        <v>#DIV/0!</v>
      </c>
      <c r="AF30" s="13" t="e">
        <f t="shared" si="9"/>
        <v>#DIV/0!</v>
      </c>
      <c r="AG30" s="13" t="e">
        <f t="shared" si="10"/>
        <v>#DIV/0!</v>
      </c>
      <c r="AH30" s="13" t="e">
        <f t="shared" si="11"/>
        <v>#DIV/0!</v>
      </c>
      <c r="AI30" s="13" t="e">
        <f t="shared" si="12"/>
        <v>#DIV/0!</v>
      </c>
      <c r="AJ30" s="13" t="e">
        <f t="shared" si="13"/>
        <v>#DIV/0!</v>
      </c>
      <c r="AK30" s="13" t="e">
        <f t="shared" si="14"/>
        <v>#DIV/0!</v>
      </c>
    </row>
    <row r="31" spans="2:37" ht="18" x14ac:dyDescent="0.45">
      <c r="B31" s="17">
        <v>69</v>
      </c>
      <c r="C31" s="17">
        <v>67</v>
      </c>
      <c r="D31" s="17">
        <v>65</v>
      </c>
      <c r="E31" s="17">
        <v>63</v>
      </c>
      <c r="F31" s="17">
        <v>62</v>
      </c>
      <c r="G31" s="17">
        <v>60</v>
      </c>
      <c r="H31" s="17">
        <v>58</v>
      </c>
      <c r="I31" s="19">
        <v>56</v>
      </c>
      <c r="J31" s="17">
        <v>55</v>
      </c>
      <c r="K31" s="19">
        <v>54</v>
      </c>
      <c r="L31" s="17">
        <v>52</v>
      </c>
      <c r="M31" s="17">
        <v>50</v>
      </c>
      <c r="N31" s="17">
        <v>48</v>
      </c>
      <c r="O31" s="17">
        <v>44</v>
      </c>
      <c r="P31" s="17">
        <v>40</v>
      </c>
      <c r="Q31" s="17">
        <v>0.9</v>
      </c>
      <c r="W31" s="13" t="e">
        <f t="shared" si="0"/>
        <v>#DIV/0!</v>
      </c>
      <c r="X31" s="13" t="e">
        <f t="shared" si="1"/>
        <v>#DIV/0!</v>
      </c>
      <c r="Y31" s="13" t="e">
        <f t="shared" si="2"/>
        <v>#DIV/0!</v>
      </c>
      <c r="Z31" s="13" t="e">
        <f t="shared" si="3"/>
        <v>#DIV/0!</v>
      </c>
      <c r="AA31" s="13" t="e">
        <f t="shared" si="4"/>
        <v>#DIV/0!</v>
      </c>
      <c r="AB31" s="13" t="e">
        <f t="shared" si="5"/>
        <v>#DIV/0!</v>
      </c>
      <c r="AC31" s="13" t="e">
        <f t="shared" si="6"/>
        <v>#DIV/0!</v>
      </c>
      <c r="AD31" s="13" t="e">
        <f t="shared" si="7"/>
        <v>#DIV/0!</v>
      </c>
      <c r="AE31" s="13" t="e">
        <f t="shared" si="8"/>
        <v>#DIV/0!</v>
      </c>
      <c r="AF31" s="13" t="e">
        <f t="shared" si="9"/>
        <v>#DIV/0!</v>
      </c>
      <c r="AG31" s="13" t="e">
        <f t="shared" si="10"/>
        <v>#DIV/0!</v>
      </c>
      <c r="AH31" s="13" t="e">
        <f t="shared" si="11"/>
        <v>#DIV/0!</v>
      </c>
      <c r="AI31" s="13" t="e">
        <f t="shared" si="12"/>
        <v>#DIV/0!</v>
      </c>
      <c r="AJ31" s="13" t="e">
        <f t="shared" si="13"/>
        <v>#DIV/0!</v>
      </c>
      <c r="AK31" s="13" t="e">
        <f t="shared" si="14"/>
        <v>#DIV/0!</v>
      </c>
    </row>
    <row r="32" spans="2:37" ht="18" x14ac:dyDescent="0.45">
      <c r="B32" s="18">
        <v>68</v>
      </c>
      <c r="C32" s="18">
        <v>66</v>
      </c>
      <c r="D32" s="18">
        <v>64</v>
      </c>
      <c r="E32" s="18">
        <v>62</v>
      </c>
      <c r="F32" s="18">
        <v>61</v>
      </c>
      <c r="G32" s="18">
        <v>59</v>
      </c>
      <c r="H32" s="18">
        <v>57</v>
      </c>
      <c r="I32" s="73">
        <v>55</v>
      </c>
      <c r="J32" s="18">
        <v>54</v>
      </c>
      <c r="K32" s="73">
        <v>52</v>
      </c>
      <c r="L32" s="18">
        <v>51</v>
      </c>
      <c r="M32" s="18">
        <v>49</v>
      </c>
      <c r="N32" s="18">
        <v>46</v>
      </c>
      <c r="O32" s="18">
        <v>43</v>
      </c>
      <c r="P32" s="18">
        <v>39</v>
      </c>
      <c r="Q32" s="18">
        <v>0.89</v>
      </c>
      <c r="W32" s="13" t="e">
        <f t="shared" si="0"/>
        <v>#DIV/0!</v>
      </c>
      <c r="X32" s="13" t="e">
        <f t="shared" si="1"/>
        <v>#DIV/0!</v>
      </c>
      <c r="Y32" s="13" t="e">
        <f t="shared" si="2"/>
        <v>#DIV/0!</v>
      </c>
      <c r="Z32" s="13" t="e">
        <f t="shared" si="3"/>
        <v>#DIV/0!</v>
      </c>
      <c r="AA32" s="13" t="e">
        <f t="shared" si="4"/>
        <v>#DIV/0!</v>
      </c>
      <c r="AB32" s="13" t="e">
        <f t="shared" si="5"/>
        <v>#DIV/0!</v>
      </c>
      <c r="AC32" s="13" t="e">
        <f t="shared" si="6"/>
        <v>#DIV/0!</v>
      </c>
      <c r="AD32" s="13" t="e">
        <f t="shared" si="7"/>
        <v>#DIV/0!</v>
      </c>
      <c r="AE32" s="13" t="e">
        <f t="shared" si="8"/>
        <v>#DIV/0!</v>
      </c>
      <c r="AF32" s="13" t="e">
        <f t="shared" si="9"/>
        <v>#DIV/0!</v>
      </c>
      <c r="AG32" s="13" t="e">
        <f t="shared" si="10"/>
        <v>#DIV/0!</v>
      </c>
      <c r="AH32" s="13" t="e">
        <f t="shared" si="11"/>
        <v>#DIV/0!</v>
      </c>
      <c r="AI32" s="13" t="e">
        <f t="shared" si="12"/>
        <v>#DIV/0!</v>
      </c>
      <c r="AJ32" s="13" t="e">
        <f t="shared" si="13"/>
        <v>#DIV/0!</v>
      </c>
      <c r="AK32" s="13" t="e">
        <f t="shared" si="14"/>
        <v>#DIV/0!</v>
      </c>
    </row>
    <row r="33" spans="2:37" ht="18" x14ac:dyDescent="0.45">
      <c r="B33" s="18">
        <v>67</v>
      </c>
      <c r="C33" s="18">
        <v>65</v>
      </c>
      <c r="D33" s="18">
        <v>63</v>
      </c>
      <c r="E33" s="18">
        <v>61</v>
      </c>
      <c r="F33" s="18">
        <v>59</v>
      </c>
      <c r="G33" s="18">
        <v>58</v>
      </c>
      <c r="H33" s="18">
        <v>56</v>
      </c>
      <c r="I33" s="73">
        <v>54</v>
      </c>
      <c r="J33" s="18">
        <v>52</v>
      </c>
      <c r="K33" s="73">
        <v>51</v>
      </c>
      <c r="L33" s="18">
        <v>50</v>
      </c>
      <c r="M33" s="18">
        <v>48</v>
      </c>
      <c r="N33" s="18">
        <v>45</v>
      </c>
      <c r="O33" s="18">
        <v>42</v>
      </c>
      <c r="P33" s="18">
        <v>38</v>
      </c>
      <c r="Q33" s="18">
        <v>0.88</v>
      </c>
      <c r="W33" s="13" t="e">
        <f t="shared" si="0"/>
        <v>#DIV/0!</v>
      </c>
      <c r="X33" s="13" t="e">
        <f t="shared" si="1"/>
        <v>#DIV/0!</v>
      </c>
      <c r="Y33" s="13" t="e">
        <f t="shared" si="2"/>
        <v>#DIV/0!</v>
      </c>
      <c r="Z33" s="13" t="e">
        <f t="shared" si="3"/>
        <v>#DIV/0!</v>
      </c>
      <c r="AA33" s="13" t="e">
        <f t="shared" si="4"/>
        <v>#DIV/0!</v>
      </c>
      <c r="AB33" s="13" t="e">
        <f t="shared" si="5"/>
        <v>#DIV/0!</v>
      </c>
      <c r="AC33" s="13" t="e">
        <f t="shared" si="6"/>
        <v>#DIV/0!</v>
      </c>
      <c r="AD33" s="13" t="e">
        <f t="shared" si="7"/>
        <v>#DIV/0!</v>
      </c>
      <c r="AE33" s="13" t="e">
        <f t="shared" si="8"/>
        <v>#DIV/0!</v>
      </c>
      <c r="AF33" s="13" t="e">
        <f t="shared" si="9"/>
        <v>#DIV/0!</v>
      </c>
      <c r="AG33" s="13" t="e">
        <f t="shared" si="10"/>
        <v>#DIV/0!</v>
      </c>
      <c r="AH33" s="13" t="e">
        <f t="shared" si="11"/>
        <v>#DIV/0!</v>
      </c>
      <c r="AI33" s="13" t="e">
        <f t="shared" si="12"/>
        <v>#DIV/0!</v>
      </c>
      <c r="AJ33" s="13" t="e">
        <f t="shared" si="13"/>
        <v>#DIV/0!</v>
      </c>
      <c r="AK33" s="13" t="e">
        <f t="shared" si="14"/>
        <v>#DIV/0!</v>
      </c>
    </row>
    <row r="34" spans="2:37" ht="18" x14ac:dyDescent="0.45">
      <c r="B34" s="18">
        <v>66</v>
      </c>
      <c r="C34" s="18">
        <v>64</v>
      </c>
      <c r="D34" s="18">
        <v>62</v>
      </c>
      <c r="E34" s="18">
        <v>60</v>
      </c>
      <c r="F34" s="18">
        <v>58</v>
      </c>
      <c r="G34" s="18">
        <v>57</v>
      </c>
      <c r="H34" s="18">
        <v>55</v>
      </c>
      <c r="I34" s="73">
        <v>53</v>
      </c>
      <c r="J34" s="18">
        <v>51</v>
      </c>
      <c r="K34" s="73">
        <v>50</v>
      </c>
      <c r="L34" s="18">
        <v>48</v>
      </c>
      <c r="M34" s="18">
        <v>46</v>
      </c>
      <c r="N34" s="18">
        <v>44</v>
      </c>
      <c r="O34" s="18">
        <v>41</v>
      </c>
      <c r="P34" s="18">
        <v>36</v>
      </c>
      <c r="Q34" s="18">
        <v>0.87</v>
      </c>
      <c r="W34" s="13" t="e">
        <f t="shared" si="0"/>
        <v>#DIV/0!</v>
      </c>
      <c r="X34" s="13" t="e">
        <f t="shared" si="1"/>
        <v>#DIV/0!</v>
      </c>
      <c r="Y34" s="13" t="e">
        <f t="shared" si="2"/>
        <v>#DIV/0!</v>
      </c>
      <c r="Z34" s="13" t="e">
        <f t="shared" si="3"/>
        <v>#DIV/0!</v>
      </c>
      <c r="AA34" s="13" t="e">
        <f t="shared" si="4"/>
        <v>#DIV/0!</v>
      </c>
      <c r="AB34" s="13" t="e">
        <f t="shared" si="5"/>
        <v>#DIV/0!</v>
      </c>
      <c r="AC34" s="13" t="e">
        <f t="shared" si="6"/>
        <v>#DIV/0!</v>
      </c>
      <c r="AD34" s="13" t="e">
        <f t="shared" si="7"/>
        <v>#DIV/0!</v>
      </c>
      <c r="AE34" s="13" t="e">
        <f t="shared" si="8"/>
        <v>#DIV/0!</v>
      </c>
      <c r="AF34" s="13" t="e">
        <f t="shared" si="9"/>
        <v>#DIV/0!</v>
      </c>
      <c r="AG34" s="13" t="e">
        <f t="shared" si="10"/>
        <v>#DIV/0!</v>
      </c>
      <c r="AH34" s="13" t="e">
        <f t="shared" si="11"/>
        <v>#DIV/0!</v>
      </c>
      <c r="AI34" s="13" t="e">
        <f t="shared" si="12"/>
        <v>#DIV/0!</v>
      </c>
      <c r="AJ34" s="13" t="e">
        <f t="shared" si="13"/>
        <v>#DIV/0!</v>
      </c>
      <c r="AK34" s="13" t="e">
        <f t="shared" si="14"/>
        <v>#DIV/0!</v>
      </c>
    </row>
    <row r="35" spans="2:37" ht="18" x14ac:dyDescent="0.45">
      <c r="B35" s="18">
        <v>65</v>
      </c>
      <c r="C35" s="18">
        <v>63</v>
      </c>
      <c r="D35" s="18">
        <v>61</v>
      </c>
      <c r="E35" s="18">
        <v>59</v>
      </c>
      <c r="F35" s="18">
        <v>57</v>
      </c>
      <c r="G35" s="18">
        <v>56</v>
      </c>
      <c r="H35" s="18">
        <v>54</v>
      </c>
      <c r="I35" s="73">
        <v>52</v>
      </c>
      <c r="J35" s="18">
        <v>50</v>
      </c>
      <c r="K35" s="73">
        <v>49</v>
      </c>
      <c r="L35" s="18">
        <v>47</v>
      </c>
      <c r="M35" s="18">
        <v>45</v>
      </c>
      <c r="N35" s="18">
        <v>43</v>
      </c>
      <c r="O35" s="18">
        <v>39</v>
      </c>
      <c r="P35" s="18">
        <v>35</v>
      </c>
      <c r="Q35" s="18">
        <v>0.86</v>
      </c>
      <c r="W35" s="13" t="e">
        <f t="shared" si="0"/>
        <v>#DIV/0!</v>
      </c>
      <c r="X35" s="13" t="e">
        <f t="shared" si="1"/>
        <v>#DIV/0!</v>
      </c>
      <c r="Y35" s="13" t="e">
        <f t="shared" si="2"/>
        <v>#DIV/0!</v>
      </c>
      <c r="Z35" s="13" t="e">
        <f t="shared" si="3"/>
        <v>#DIV/0!</v>
      </c>
      <c r="AA35" s="13" t="e">
        <f t="shared" si="4"/>
        <v>#DIV/0!</v>
      </c>
      <c r="AB35" s="13" t="e">
        <f t="shared" si="5"/>
        <v>#DIV/0!</v>
      </c>
      <c r="AC35" s="13" t="e">
        <f t="shared" si="6"/>
        <v>#DIV/0!</v>
      </c>
      <c r="AD35" s="13" t="e">
        <f t="shared" si="7"/>
        <v>#DIV/0!</v>
      </c>
      <c r="AE35" s="13" t="e">
        <f t="shared" si="8"/>
        <v>#DIV/0!</v>
      </c>
      <c r="AF35" s="13" t="e">
        <f t="shared" si="9"/>
        <v>#DIV/0!</v>
      </c>
      <c r="AG35" s="13" t="e">
        <f t="shared" si="10"/>
        <v>#DIV/0!</v>
      </c>
      <c r="AH35" s="13" t="e">
        <f t="shared" si="11"/>
        <v>#DIV/0!</v>
      </c>
      <c r="AI35" s="13" t="e">
        <f t="shared" si="12"/>
        <v>#DIV/0!</v>
      </c>
      <c r="AJ35" s="13" t="e">
        <f t="shared" si="13"/>
        <v>#DIV/0!</v>
      </c>
      <c r="AK35" s="13" t="e">
        <f t="shared" si="14"/>
        <v>#DIV/0!</v>
      </c>
    </row>
    <row r="36" spans="2:37" ht="18" x14ac:dyDescent="0.45">
      <c r="B36" s="21">
        <v>64</v>
      </c>
      <c r="C36" s="21">
        <v>62</v>
      </c>
      <c r="D36" s="21">
        <v>60</v>
      </c>
      <c r="E36" s="21">
        <v>58</v>
      </c>
      <c r="F36" s="21">
        <v>56</v>
      </c>
      <c r="G36" s="21">
        <v>54</v>
      </c>
      <c r="H36" s="21">
        <v>53</v>
      </c>
      <c r="I36" s="71">
        <v>51</v>
      </c>
      <c r="J36" s="21">
        <v>49</v>
      </c>
      <c r="K36" s="71">
        <v>48</v>
      </c>
      <c r="L36" s="21">
        <v>46</v>
      </c>
      <c r="M36" s="21">
        <v>44</v>
      </c>
      <c r="N36" s="21">
        <v>42</v>
      </c>
      <c r="O36" s="21">
        <v>38</v>
      </c>
      <c r="P36" s="21">
        <v>33</v>
      </c>
      <c r="Q36" s="21">
        <v>0.85</v>
      </c>
      <c r="W36" s="13" t="e">
        <f t="shared" si="0"/>
        <v>#DIV/0!</v>
      </c>
      <c r="X36" s="13" t="e">
        <f t="shared" si="1"/>
        <v>#DIV/0!</v>
      </c>
      <c r="Y36" s="13" t="e">
        <f t="shared" si="2"/>
        <v>#DIV/0!</v>
      </c>
      <c r="Z36" s="13" t="e">
        <f t="shared" si="3"/>
        <v>#DIV/0!</v>
      </c>
      <c r="AA36" s="13" t="e">
        <f t="shared" si="4"/>
        <v>#DIV/0!</v>
      </c>
      <c r="AB36" s="13" t="e">
        <f t="shared" si="5"/>
        <v>#DIV/0!</v>
      </c>
      <c r="AC36" s="13" t="e">
        <f t="shared" si="6"/>
        <v>#DIV/0!</v>
      </c>
      <c r="AD36" s="13" t="e">
        <f t="shared" si="7"/>
        <v>#DIV/0!</v>
      </c>
      <c r="AE36" s="13" t="e">
        <f t="shared" si="8"/>
        <v>#DIV/0!</v>
      </c>
      <c r="AF36" s="13" t="e">
        <f t="shared" si="9"/>
        <v>#DIV/0!</v>
      </c>
      <c r="AG36" s="13" t="e">
        <f t="shared" si="10"/>
        <v>#DIV/0!</v>
      </c>
      <c r="AH36" s="13" t="e">
        <f t="shared" si="11"/>
        <v>#DIV/0!</v>
      </c>
      <c r="AI36" s="13" t="e">
        <f t="shared" si="12"/>
        <v>#DIV/0!</v>
      </c>
      <c r="AJ36" s="13" t="e">
        <f t="shared" si="13"/>
        <v>#DIV/0!</v>
      </c>
      <c r="AK36" s="13" t="e">
        <f t="shared" si="14"/>
        <v>#DIV/0!</v>
      </c>
    </row>
    <row r="37" spans="2:37" ht="18" x14ac:dyDescent="0.45">
      <c r="B37" s="17">
        <v>63</v>
      </c>
      <c r="C37" s="17">
        <v>60</v>
      </c>
      <c r="D37" s="17">
        <v>59</v>
      </c>
      <c r="E37" s="17">
        <v>57</v>
      </c>
      <c r="F37" s="17">
        <v>55</v>
      </c>
      <c r="G37" s="17">
        <v>53</v>
      </c>
      <c r="H37" s="17">
        <v>52</v>
      </c>
      <c r="I37" s="19">
        <v>49</v>
      </c>
      <c r="J37" s="17">
        <v>48</v>
      </c>
      <c r="K37" s="19">
        <v>47</v>
      </c>
      <c r="L37" s="17">
        <v>45</v>
      </c>
      <c r="M37" s="17">
        <v>43</v>
      </c>
      <c r="N37" s="17">
        <v>40</v>
      </c>
      <c r="O37" s="17">
        <v>37</v>
      </c>
      <c r="P37" s="17">
        <v>32</v>
      </c>
      <c r="Q37" s="17">
        <v>0.84</v>
      </c>
      <c r="W37" s="13" t="e">
        <f t="shared" si="0"/>
        <v>#DIV/0!</v>
      </c>
      <c r="X37" s="13" t="e">
        <f t="shared" si="1"/>
        <v>#DIV/0!</v>
      </c>
      <c r="Y37" s="13" t="e">
        <f t="shared" si="2"/>
        <v>#DIV/0!</v>
      </c>
      <c r="Z37" s="13" t="e">
        <f t="shared" si="3"/>
        <v>#DIV/0!</v>
      </c>
      <c r="AA37" s="13" t="e">
        <f t="shared" si="4"/>
        <v>#DIV/0!</v>
      </c>
      <c r="AB37" s="13" t="e">
        <f t="shared" si="5"/>
        <v>#DIV/0!</v>
      </c>
      <c r="AC37" s="13" t="e">
        <f t="shared" si="6"/>
        <v>#DIV/0!</v>
      </c>
      <c r="AD37" s="13" t="e">
        <f t="shared" si="7"/>
        <v>#DIV/0!</v>
      </c>
      <c r="AE37" s="13" t="e">
        <f t="shared" si="8"/>
        <v>#DIV/0!</v>
      </c>
      <c r="AF37" s="13" t="e">
        <f t="shared" si="9"/>
        <v>#DIV/0!</v>
      </c>
      <c r="AG37" s="13" t="e">
        <f t="shared" si="10"/>
        <v>#DIV/0!</v>
      </c>
      <c r="AH37" s="13" t="e">
        <f t="shared" si="11"/>
        <v>#DIV/0!</v>
      </c>
      <c r="AI37" s="13" t="e">
        <f t="shared" si="12"/>
        <v>#DIV/0!</v>
      </c>
      <c r="AJ37" s="13" t="e">
        <f t="shared" si="13"/>
        <v>#DIV/0!</v>
      </c>
      <c r="AK37" s="13" t="e">
        <f t="shared" si="14"/>
        <v>#DIV/0!</v>
      </c>
    </row>
    <row r="38" spans="2:37" ht="18" x14ac:dyDescent="0.45">
      <c r="B38" s="18">
        <v>62</v>
      </c>
      <c r="C38" s="18">
        <v>59</v>
      </c>
      <c r="D38" s="18">
        <v>57</v>
      </c>
      <c r="E38" s="18">
        <v>56</v>
      </c>
      <c r="F38" s="18">
        <v>54</v>
      </c>
      <c r="G38" s="18">
        <v>52</v>
      </c>
      <c r="H38" s="18">
        <v>50</v>
      </c>
      <c r="I38" s="73">
        <v>48</v>
      </c>
      <c r="J38" s="18">
        <v>47</v>
      </c>
      <c r="K38" s="73">
        <v>45</v>
      </c>
      <c r="L38" s="18">
        <v>44</v>
      </c>
      <c r="M38" s="18">
        <v>42</v>
      </c>
      <c r="N38" s="18">
        <v>39</v>
      </c>
      <c r="O38" s="18">
        <v>36</v>
      </c>
      <c r="P38" s="18">
        <v>30</v>
      </c>
      <c r="Q38" s="18">
        <v>0.83</v>
      </c>
      <c r="W38" s="13" t="e">
        <f t="shared" si="0"/>
        <v>#DIV/0!</v>
      </c>
      <c r="X38" s="13" t="e">
        <f t="shared" si="1"/>
        <v>#DIV/0!</v>
      </c>
      <c r="Y38" s="13" t="e">
        <f t="shared" si="2"/>
        <v>#DIV/0!</v>
      </c>
      <c r="Z38" s="13" t="e">
        <f t="shared" si="3"/>
        <v>#DIV/0!</v>
      </c>
      <c r="AA38" s="13" t="e">
        <f t="shared" si="4"/>
        <v>#DIV/0!</v>
      </c>
      <c r="AB38" s="13" t="e">
        <f t="shared" si="5"/>
        <v>#DIV/0!</v>
      </c>
      <c r="AC38" s="13" t="e">
        <f t="shared" si="6"/>
        <v>#DIV/0!</v>
      </c>
      <c r="AD38" s="13" t="e">
        <f t="shared" si="7"/>
        <v>#DIV/0!</v>
      </c>
      <c r="AE38" s="13" t="e">
        <f t="shared" si="8"/>
        <v>#DIV/0!</v>
      </c>
      <c r="AF38" s="13" t="e">
        <f t="shared" si="9"/>
        <v>#DIV/0!</v>
      </c>
      <c r="AG38" s="13" t="e">
        <f t="shared" si="10"/>
        <v>#DIV/0!</v>
      </c>
      <c r="AH38" s="13" t="e">
        <f t="shared" si="11"/>
        <v>#DIV/0!</v>
      </c>
      <c r="AI38" s="13" t="e">
        <f t="shared" si="12"/>
        <v>#DIV/0!</v>
      </c>
      <c r="AJ38" s="13" t="e">
        <f t="shared" si="13"/>
        <v>#DIV/0!</v>
      </c>
      <c r="AK38" s="13" t="e">
        <f t="shared" si="14"/>
        <v>#DIV/0!</v>
      </c>
    </row>
    <row r="39" spans="2:37" ht="18" x14ac:dyDescent="0.45">
      <c r="B39" s="18">
        <v>61</v>
      </c>
      <c r="C39" s="18">
        <v>58</v>
      </c>
      <c r="D39" s="18">
        <v>56</v>
      </c>
      <c r="E39" s="18">
        <v>55</v>
      </c>
      <c r="F39" s="18">
        <v>53</v>
      </c>
      <c r="G39" s="18">
        <v>51</v>
      </c>
      <c r="H39" s="18">
        <v>49</v>
      </c>
      <c r="I39" s="73">
        <v>47</v>
      </c>
      <c r="J39" s="18">
        <v>46</v>
      </c>
      <c r="K39" s="73">
        <v>44</v>
      </c>
      <c r="L39" s="18">
        <v>43</v>
      </c>
      <c r="M39" s="18">
        <v>41</v>
      </c>
      <c r="N39" s="18">
        <v>38</v>
      </c>
      <c r="O39" s="18">
        <v>34</v>
      </c>
      <c r="P39" s="18">
        <v>28</v>
      </c>
      <c r="Q39" s="18">
        <v>0.82</v>
      </c>
      <c r="W39" s="13" t="e">
        <f t="shared" si="0"/>
        <v>#DIV/0!</v>
      </c>
      <c r="X39" s="13" t="e">
        <f t="shared" si="1"/>
        <v>#DIV/0!</v>
      </c>
      <c r="Y39" s="13" t="e">
        <f t="shared" si="2"/>
        <v>#DIV/0!</v>
      </c>
      <c r="Z39" s="13" t="e">
        <f t="shared" si="3"/>
        <v>#DIV/0!</v>
      </c>
      <c r="AA39" s="13" t="e">
        <f t="shared" si="4"/>
        <v>#DIV/0!</v>
      </c>
      <c r="AB39" s="13" t="e">
        <f t="shared" si="5"/>
        <v>#DIV/0!</v>
      </c>
      <c r="AC39" s="13" t="e">
        <f t="shared" si="6"/>
        <v>#DIV/0!</v>
      </c>
      <c r="AD39" s="13" t="e">
        <f t="shared" si="7"/>
        <v>#DIV/0!</v>
      </c>
      <c r="AE39" s="13" t="e">
        <f t="shared" si="8"/>
        <v>#DIV/0!</v>
      </c>
      <c r="AF39" s="13" t="e">
        <f t="shared" si="9"/>
        <v>#DIV/0!</v>
      </c>
      <c r="AG39" s="13" t="e">
        <f t="shared" si="10"/>
        <v>#DIV/0!</v>
      </c>
      <c r="AH39" s="13" t="e">
        <f t="shared" si="11"/>
        <v>#DIV/0!</v>
      </c>
      <c r="AI39" s="13" t="e">
        <f t="shared" si="12"/>
        <v>#DIV/0!</v>
      </c>
      <c r="AJ39" s="13" t="e">
        <f t="shared" si="13"/>
        <v>#DIV/0!</v>
      </c>
      <c r="AK39" s="13" t="e">
        <f t="shared" si="14"/>
        <v>#DIV/0!</v>
      </c>
    </row>
    <row r="40" spans="2:37" ht="18" x14ac:dyDescent="0.45">
      <c r="B40" s="18">
        <v>60</v>
      </c>
      <c r="C40" s="18">
        <v>57</v>
      </c>
      <c r="D40" s="18">
        <v>55</v>
      </c>
      <c r="E40" s="18">
        <v>53</v>
      </c>
      <c r="F40" s="18">
        <v>52</v>
      </c>
      <c r="G40" s="18">
        <v>50</v>
      </c>
      <c r="H40" s="18">
        <v>48</v>
      </c>
      <c r="I40" s="73">
        <v>46</v>
      </c>
      <c r="J40" s="18">
        <v>45</v>
      </c>
      <c r="K40" s="73">
        <v>43</v>
      </c>
      <c r="L40" s="18">
        <v>42</v>
      </c>
      <c r="M40" s="18">
        <v>39</v>
      </c>
      <c r="N40" s="18">
        <v>37</v>
      </c>
      <c r="O40" s="18">
        <v>33</v>
      </c>
      <c r="P40" s="18">
        <v>27</v>
      </c>
      <c r="Q40" s="18">
        <v>0.81</v>
      </c>
      <c r="W40" s="13" t="e">
        <f t="shared" si="0"/>
        <v>#DIV/0!</v>
      </c>
      <c r="X40" s="13" t="e">
        <f t="shared" si="1"/>
        <v>#DIV/0!</v>
      </c>
      <c r="Y40" s="13" t="e">
        <f t="shared" si="2"/>
        <v>#DIV/0!</v>
      </c>
      <c r="Z40" s="13" t="e">
        <f t="shared" si="3"/>
        <v>#DIV/0!</v>
      </c>
      <c r="AA40" s="13" t="e">
        <f t="shared" si="4"/>
        <v>#DIV/0!</v>
      </c>
      <c r="AB40" s="13" t="e">
        <f t="shared" si="5"/>
        <v>#DIV/0!</v>
      </c>
      <c r="AC40" s="13" t="e">
        <f t="shared" si="6"/>
        <v>#DIV/0!</v>
      </c>
      <c r="AD40" s="13" t="e">
        <f t="shared" si="7"/>
        <v>#DIV/0!</v>
      </c>
      <c r="AE40" s="13" t="e">
        <f t="shared" si="8"/>
        <v>#DIV/0!</v>
      </c>
      <c r="AF40" s="13" t="e">
        <f t="shared" si="9"/>
        <v>#DIV/0!</v>
      </c>
      <c r="AG40" s="13" t="e">
        <f t="shared" si="10"/>
        <v>#DIV/0!</v>
      </c>
      <c r="AH40" s="13" t="e">
        <f t="shared" si="11"/>
        <v>#DIV/0!</v>
      </c>
      <c r="AI40" s="13" t="e">
        <f t="shared" si="12"/>
        <v>#DIV/0!</v>
      </c>
      <c r="AJ40" s="13" t="e">
        <f t="shared" si="13"/>
        <v>#DIV/0!</v>
      </c>
      <c r="AK40" s="13" t="e">
        <f t="shared" si="14"/>
        <v>#DIV/0!</v>
      </c>
    </row>
    <row r="41" spans="2:37" ht="18" x14ac:dyDescent="0.45">
      <c r="B41" s="21">
        <v>59</v>
      </c>
      <c r="C41" s="21">
        <v>56</v>
      </c>
      <c r="D41" s="21">
        <v>54</v>
      </c>
      <c r="E41" s="21">
        <v>52</v>
      </c>
      <c r="F41" s="21">
        <v>51</v>
      </c>
      <c r="G41" s="21">
        <v>49</v>
      </c>
      <c r="H41" s="21">
        <v>47</v>
      </c>
      <c r="I41" s="71">
        <v>45</v>
      </c>
      <c r="J41" s="21">
        <v>43</v>
      </c>
      <c r="K41" s="71">
        <v>42</v>
      </c>
      <c r="L41" s="21">
        <v>40</v>
      </c>
      <c r="M41" s="21">
        <v>38</v>
      </c>
      <c r="N41" s="21">
        <v>36</v>
      </c>
      <c r="O41" s="21">
        <v>32</v>
      </c>
      <c r="P41" s="21">
        <v>25</v>
      </c>
      <c r="Q41" s="21">
        <v>0.8</v>
      </c>
      <c r="W41" s="13" t="e">
        <f t="shared" si="0"/>
        <v>#DIV/0!</v>
      </c>
      <c r="X41" s="13" t="e">
        <f t="shared" si="1"/>
        <v>#DIV/0!</v>
      </c>
      <c r="Y41" s="13" t="e">
        <f t="shared" si="2"/>
        <v>#DIV/0!</v>
      </c>
      <c r="Z41" s="13" t="e">
        <f t="shared" si="3"/>
        <v>#DIV/0!</v>
      </c>
      <c r="AA41" s="13" t="e">
        <f t="shared" si="4"/>
        <v>#DIV/0!</v>
      </c>
      <c r="AB41" s="13" t="e">
        <f t="shared" si="5"/>
        <v>#DIV/0!</v>
      </c>
      <c r="AC41" s="13" t="e">
        <f t="shared" si="6"/>
        <v>#DIV/0!</v>
      </c>
      <c r="AD41" s="13" t="e">
        <f t="shared" si="7"/>
        <v>#DIV/0!</v>
      </c>
      <c r="AE41" s="13" t="e">
        <f t="shared" si="8"/>
        <v>#DIV/0!</v>
      </c>
      <c r="AF41" s="13" t="e">
        <f t="shared" si="9"/>
        <v>#DIV/0!</v>
      </c>
      <c r="AG41" s="13" t="e">
        <f t="shared" si="10"/>
        <v>#DIV/0!</v>
      </c>
      <c r="AH41" s="13" t="e">
        <f t="shared" si="11"/>
        <v>#DIV/0!</v>
      </c>
      <c r="AI41" s="13" t="e">
        <f t="shared" si="12"/>
        <v>#DIV/0!</v>
      </c>
      <c r="AJ41" s="13" t="e">
        <f t="shared" si="13"/>
        <v>#DIV/0!</v>
      </c>
      <c r="AK41" s="13" t="e">
        <f t="shared" si="14"/>
        <v>#DIV/0!</v>
      </c>
    </row>
    <row r="42" spans="2:37" ht="18" x14ac:dyDescent="0.45">
      <c r="B42" s="17">
        <v>58</v>
      </c>
      <c r="C42" s="17">
        <v>55</v>
      </c>
      <c r="D42" s="17">
        <v>53</v>
      </c>
      <c r="E42" s="17">
        <v>51</v>
      </c>
      <c r="F42" s="17">
        <v>49</v>
      </c>
      <c r="G42" s="17">
        <v>47</v>
      </c>
      <c r="H42" s="17">
        <v>46</v>
      </c>
      <c r="I42" s="19">
        <v>43</v>
      </c>
      <c r="J42" s="17">
        <v>42</v>
      </c>
      <c r="K42" s="19">
        <v>41</v>
      </c>
      <c r="L42" s="17">
        <v>39</v>
      </c>
      <c r="M42" s="17">
        <v>37</v>
      </c>
      <c r="N42" s="17">
        <v>34</v>
      </c>
      <c r="O42" s="17">
        <v>31</v>
      </c>
      <c r="P42" s="17">
        <v>24</v>
      </c>
      <c r="Q42" s="17">
        <v>0.79</v>
      </c>
      <c r="W42" s="13" t="e">
        <f t="shared" si="0"/>
        <v>#DIV/0!</v>
      </c>
      <c r="X42" s="13" t="e">
        <f t="shared" si="1"/>
        <v>#DIV/0!</v>
      </c>
      <c r="Y42" s="13" t="e">
        <f t="shared" si="2"/>
        <v>#DIV/0!</v>
      </c>
      <c r="Z42" s="13" t="e">
        <f t="shared" si="3"/>
        <v>#DIV/0!</v>
      </c>
      <c r="AA42" s="13" t="e">
        <f t="shared" si="4"/>
        <v>#DIV/0!</v>
      </c>
      <c r="AB42" s="13" t="e">
        <f t="shared" si="5"/>
        <v>#DIV/0!</v>
      </c>
      <c r="AC42" s="13" t="e">
        <f t="shared" si="6"/>
        <v>#DIV/0!</v>
      </c>
      <c r="AD42" s="13" t="e">
        <f t="shared" si="7"/>
        <v>#DIV/0!</v>
      </c>
      <c r="AE42" s="13" t="e">
        <f t="shared" si="8"/>
        <v>#DIV/0!</v>
      </c>
      <c r="AF42" s="13" t="e">
        <f t="shared" si="9"/>
        <v>#DIV/0!</v>
      </c>
      <c r="AG42" s="13" t="e">
        <f t="shared" si="10"/>
        <v>#DIV/0!</v>
      </c>
      <c r="AH42" s="13" t="e">
        <f t="shared" si="11"/>
        <v>#DIV/0!</v>
      </c>
      <c r="AI42" s="13" t="e">
        <f t="shared" si="12"/>
        <v>#DIV/0!</v>
      </c>
      <c r="AJ42" s="13" t="e">
        <f t="shared" si="13"/>
        <v>#DIV/0!</v>
      </c>
      <c r="AK42" s="13" t="e">
        <f t="shared" si="14"/>
        <v>#DIV/0!</v>
      </c>
    </row>
    <row r="43" spans="2:37" ht="18" x14ac:dyDescent="0.45">
      <c r="B43" s="18">
        <v>57</v>
      </c>
      <c r="C43" s="18">
        <v>54</v>
      </c>
      <c r="D43" s="18">
        <v>51</v>
      </c>
      <c r="E43" s="18">
        <v>50</v>
      </c>
      <c r="F43" s="18">
        <v>48</v>
      </c>
      <c r="G43" s="18">
        <v>46</v>
      </c>
      <c r="H43" s="18">
        <v>44</v>
      </c>
      <c r="I43" s="73">
        <v>42</v>
      </c>
      <c r="J43" s="18">
        <v>41</v>
      </c>
      <c r="K43" s="73">
        <v>39</v>
      </c>
      <c r="L43" s="18">
        <v>38</v>
      </c>
      <c r="M43" s="18">
        <v>36</v>
      </c>
      <c r="N43" s="18">
        <v>33</v>
      </c>
      <c r="O43" s="18">
        <v>30</v>
      </c>
      <c r="P43" s="18">
        <v>23</v>
      </c>
      <c r="Q43" s="18">
        <v>0.78</v>
      </c>
      <c r="W43" s="13" t="e">
        <f t="shared" si="0"/>
        <v>#DIV/0!</v>
      </c>
      <c r="X43" s="13" t="e">
        <f t="shared" si="1"/>
        <v>#DIV/0!</v>
      </c>
      <c r="Y43" s="13" t="e">
        <f t="shared" si="2"/>
        <v>#DIV/0!</v>
      </c>
      <c r="Z43" s="13" t="e">
        <f t="shared" si="3"/>
        <v>#DIV/0!</v>
      </c>
      <c r="AA43" s="13" t="e">
        <f t="shared" si="4"/>
        <v>#DIV/0!</v>
      </c>
      <c r="AB43" s="13" t="e">
        <f t="shared" si="5"/>
        <v>#DIV/0!</v>
      </c>
      <c r="AC43" s="13" t="e">
        <f t="shared" si="6"/>
        <v>#DIV/0!</v>
      </c>
      <c r="AD43" s="13" t="e">
        <f t="shared" si="7"/>
        <v>#DIV/0!</v>
      </c>
      <c r="AE43" s="13" t="e">
        <f t="shared" si="8"/>
        <v>#DIV/0!</v>
      </c>
      <c r="AF43" s="13" t="e">
        <f t="shared" si="9"/>
        <v>#DIV/0!</v>
      </c>
      <c r="AG43" s="13" t="e">
        <f t="shared" si="10"/>
        <v>#DIV/0!</v>
      </c>
      <c r="AH43" s="13" t="e">
        <f t="shared" si="11"/>
        <v>#DIV/0!</v>
      </c>
      <c r="AI43" s="13" t="e">
        <f t="shared" si="12"/>
        <v>#DIV/0!</v>
      </c>
      <c r="AJ43" s="13" t="e">
        <f t="shared" si="13"/>
        <v>#DIV/0!</v>
      </c>
      <c r="AK43" s="13" t="e">
        <f t="shared" si="14"/>
        <v>#DIV/0!</v>
      </c>
    </row>
    <row r="44" spans="2:37" ht="18" x14ac:dyDescent="0.45">
      <c r="B44" s="18">
        <v>56</v>
      </c>
      <c r="C44" s="18">
        <v>53</v>
      </c>
      <c r="D44" s="18">
        <v>50</v>
      </c>
      <c r="E44" s="18">
        <v>49</v>
      </c>
      <c r="F44" s="18">
        <v>47</v>
      </c>
      <c r="G44" s="18">
        <v>45</v>
      </c>
      <c r="H44" s="18">
        <v>43</v>
      </c>
      <c r="I44" s="73">
        <v>41</v>
      </c>
      <c r="J44" s="18">
        <v>40</v>
      </c>
      <c r="K44" s="73">
        <v>38</v>
      </c>
      <c r="L44" s="18">
        <v>37</v>
      </c>
      <c r="M44" s="18">
        <v>35</v>
      </c>
      <c r="N44" s="18">
        <v>32</v>
      </c>
      <c r="O44" s="18">
        <v>28</v>
      </c>
      <c r="P44" s="18">
        <v>22</v>
      </c>
      <c r="Q44" s="18">
        <v>0.77</v>
      </c>
      <c r="W44" s="13" t="e">
        <f t="shared" si="0"/>
        <v>#DIV/0!</v>
      </c>
      <c r="X44" s="13" t="e">
        <f t="shared" si="1"/>
        <v>#DIV/0!</v>
      </c>
      <c r="Y44" s="13" t="e">
        <f t="shared" si="2"/>
        <v>#DIV/0!</v>
      </c>
      <c r="Z44" s="13" t="e">
        <f t="shared" si="3"/>
        <v>#DIV/0!</v>
      </c>
      <c r="AA44" s="13" t="e">
        <f t="shared" si="4"/>
        <v>#DIV/0!</v>
      </c>
      <c r="AB44" s="13" t="e">
        <f t="shared" si="5"/>
        <v>#DIV/0!</v>
      </c>
      <c r="AC44" s="13" t="e">
        <f t="shared" si="6"/>
        <v>#DIV/0!</v>
      </c>
      <c r="AD44" s="13" t="e">
        <f t="shared" si="7"/>
        <v>#DIV/0!</v>
      </c>
      <c r="AE44" s="13" t="e">
        <f t="shared" si="8"/>
        <v>#DIV/0!</v>
      </c>
      <c r="AF44" s="13" t="e">
        <f t="shared" si="9"/>
        <v>#DIV/0!</v>
      </c>
      <c r="AG44" s="13" t="e">
        <f t="shared" si="10"/>
        <v>#DIV/0!</v>
      </c>
      <c r="AH44" s="13" t="e">
        <f t="shared" si="11"/>
        <v>#DIV/0!</v>
      </c>
      <c r="AI44" s="13" t="e">
        <f t="shared" si="12"/>
        <v>#DIV/0!</v>
      </c>
      <c r="AJ44" s="13" t="e">
        <f t="shared" si="13"/>
        <v>#DIV/0!</v>
      </c>
      <c r="AK44" s="13" t="e">
        <f t="shared" si="14"/>
        <v>#DIV/0!</v>
      </c>
    </row>
    <row r="45" spans="2:37" ht="18" x14ac:dyDescent="0.45">
      <c r="B45" s="18">
        <v>55</v>
      </c>
      <c r="C45" s="18">
        <v>52</v>
      </c>
      <c r="D45" s="18">
        <v>49</v>
      </c>
      <c r="E45" s="18">
        <v>47</v>
      </c>
      <c r="F45" s="18">
        <v>46</v>
      </c>
      <c r="G45" s="18">
        <v>44</v>
      </c>
      <c r="H45" s="18">
        <v>42</v>
      </c>
      <c r="I45" s="73">
        <v>40</v>
      </c>
      <c r="J45" s="18">
        <v>39</v>
      </c>
      <c r="K45" s="73">
        <v>37</v>
      </c>
      <c r="L45" s="18">
        <v>36</v>
      </c>
      <c r="M45" s="18">
        <v>33</v>
      </c>
      <c r="N45" s="18">
        <v>31</v>
      </c>
      <c r="O45" s="18">
        <v>27</v>
      </c>
      <c r="P45" s="18">
        <v>21</v>
      </c>
      <c r="Q45" s="18">
        <v>0.76</v>
      </c>
      <c r="W45" s="13" t="e">
        <f t="shared" si="0"/>
        <v>#DIV/0!</v>
      </c>
      <c r="X45" s="13" t="e">
        <f t="shared" si="1"/>
        <v>#DIV/0!</v>
      </c>
      <c r="Y45" s="13" t="e">
        <f t="shared" si="2"/>
        <v>#DIV/0!</v>
      </c>
      <c r="Z45" s="13" t="e">
        <f t="shared" si="3"/>
        <v>#DIV/0!</v>
      </c>
      <c r="AA45" s="13" t="e">
        <f t="shared" si="4"/>
        <v>#DIV/0!</v>
      </c>
      <c r="AB45" s="13" t="e">
        <f t="shared" si="5"/>
        <v>#DIV/0!</v>
      </c>
      <c r="AC45" s="13" t="e">
        <f t="shared" si="6"/>
        <v>#DIV/0!</v>
      </c>
      <c r="AD45" s="13" t="e">
        <f t="shared" si="7"/>
        <v>#DIV/0!</v>
      </c>
      <c r="AE45" s="13" t="e">
        <f t="shared" si="8"/>
        <v>#DIV/0!</v>
      </c>
      <c r="AF45" s="13" t="e">
        <f t="shared" si="9"/>
        <v>#DIV/0!</v>
      </c>
      <c r="AG45" s="13" t="e">
        <f t="shared" si="10"/>
        <v>#DIV/0!</v>
      </c>
      <c r="AH45" s="13" t="e">
        <f t="shared" si="11"/>
        <v>#DIV/0!</v>
      </c>
      <c r="AI45" s="13" t="e">
        <f t="shared" si="12"/>
        <v>#DIV/0!</v>
      </c>
      <c r="AJ45" s="13" t="e">
        <f t="shared" si="13"/>
        <v>#DIV/0!</v>
      </c>
      <c r="AK45" s="13" t="e">
        <f t="shared" si="14"/>
        <v>#DIV/0!</v>
      </c>
    </row>
    <row r="46" spans="2:37" ht="18" x14ac:dyDescent="0.45">
      <c r="B46" s="21">
        <v>54</v>
      </c>
      <c r="C46" s="21">
        <v>51</v>
      </c>
      <c r="D46" s="21">
        <v>48</v>
      </c>
      <c r="E46" s="21">
        <v>46</v>
      </c>
      <c r="F46" s="21">
        <v>45</v>
      </c>
      <c r="G46" s="21">
        <v>43</v>
      </c>
      <c r="H46" s="21">
        <v>41</v>
      </c>
      <c r="I46" s="71">
        <v>39</v>
      </c>
      <c r="J46" s="21">
        <v>37</v>
      </c>
      <c r="K46" s="71">
        <v>36</v>
      </c>
      <c r="L46" s="21">
        <v>34</v>
      </c>
      <c r="M46" s="21">
        <v>32</v>
      </c>
      <c r="N46" s="21">
        <v>30</v>
      </c>
      <c r="O46" s="21">
        <v>26</v>
      </c>
      <c r="P46" s="21">
        <v>20</v>
      </c>
      <c r="Q46" s="21">
        <v>0.75</v>
      </c>
      <c r="W46" s="13" t="e">
        <f t="shared" si="0"/>
        <v>#DIV/0!</v>
      </c>
      <c r="X46" s="13" t="e">
        <f t="shared" si="1"/>
        <v>#DIV/0!</v>
      </c>
      <c r="Y46" s="13" t="e">
        <f t="shared" si="2"/>
        <v>#DIV/0!</v>
      </c>
      <c r="Z46" s="13" t="e">
        <f t="shared" si="3"/>
        <v>#DIV/0!</v>
      </c>
      <c r="AA46" s="13" t="e">
        <f t="shared" si="4"/>
        <v>#DIV/0!</v>
      </c>
      <c r="AB46" s="13" t="e">
        <f t="shared" si="5"/>
        <v>#DIV/0!</v>
      </c>
      <c r="AC46" s="13" t="e">
        <f t="shared" si="6"/>
        <v>#DIV/0!</v>
      </c>
      <c r="AD46" s="13" t="e">
        <f t="shared" si="7"/>
        <v>#DIV/0!</v>
      </c>
      <c r="AE46" s="13" t="e">
        <f t="shared" si="8"/>
        <v>#DIV/0!</v>
      </c>
      <c r="AF46" s="13" t="e">
        <f t="shared" si="9"/>
        <v>#DIV/0!</v>
      </c>
      <c r="AG46" s="13" t="e">
        <f t="shared" si="10"/>
        <v>#DIV/0!</v>
      </c>
      <c r="AH46" s="13" t="e">
        <f t="shared" si="11"/>
        <v>#DIV/0!</v>
      </c>
      <c r="AI46" s="13" t="e">
        <f t="shared" si="12"/>
        <v>#DIV/0!</v>
      </c>
      <c r="AJ46" s="13" t="e">
        <f t="shared" si="13"/>
        <v>#DIV/0!</v>
      </c>
      <c r="AK46" s="13" t="e">
        <f t="shared" si="14"/>
        <v>#DIV/0!</v>
      </c>
    </row>
    <row r="47" spans="2:37" ht="18" x14ac:dyDescent="0.45">
      <c r="B47" s="17">
        <v>53</v>
      </c>
      <c r="C47" s="17">
        <v>50</v>
      </c>
      <c r="D47" s="17">
        <v>47</v>
      </c>
      <c r="E47" s="17">
        <v>45</v>
      </c>
      <c r="F47" s="17">
        <v>44</v>
      </c>
      <c r="G47" s="17">
        <v>42</v>
      </c>
      <c r="H47" s="17">
        <v>40</v>
      </c>
      <c r="I47" s="19">
        <v>38</v>
      </c>
      <c r="J47" s="17">
        <v>36</v>
      </c>
      <c r="K47" s="19">
        <v>35</v>
      </c>
      <c r="L47" s="17">
        <v>33</v>
      </c>
      <c r="M47" s="17">
        <v>31</v>
      </c>
      <c r="N47" s="17">
        <v>29</v>
      </c>
      <c r="O47" s="17">
        <v>25</v>
      </c>
      <c r="P47" s="74">
        <v>19</v>
      </c>
      <c r="Q47" s="17">
        <v>0.74</v>
      </c>
      <c r="W47" s="13" t="e">
        <f t="shared" ref="W47:W56" si="15">IF(AND($V$5=$B$4,$V$4&gt;=B47,$V$4&lt;B46),Q47,0)</f>
        <v>#DIV/0!</v>
      </c>
      <c r="X47" s="13" t="e">
        <f t="shared" ref="X47:X56" si="16">IF(AND($V$5=$C$4,$V$4&gt;=C47,$V$4&lt;C46),Q47,0)</f>
        <v>#DIV/0!</v>
      </c>
      <c r="Y47" s="13" t="e">
        <f t="shared" ref="Y47:Y56" si="17">IF(AND($V$5=$D$4,$V$4&gt;=D47,$V$4&lt;D46),Q47,0)</f>
        <v>#DIV/0!</v>
      </c>
      <c r="Z47" s="13" t="e">
        <f t="shared" ref="Z47:Z56" si="18">IF(AND($V$5=$E$4,$V$4&gt;=E47,$V$4&lt;E46),Q47,0)</f>
        <v>#DIV/0!</v>
      </c>
      <c r="AA47" s="13" t="e">
        <f t="shared" ref="AA47:AA56" si="19">IF(AND($V$5=$F$4,$V$4&gt;=F47,$V$4&lt;F46),Q47,0)</f>
        <v>#DIV/0!</v>
      </c>
      <c r="AB47" s="13" t="e">
        <f t="shared" ref="AB47:AB56" si="20">IF(AND($V$5=$G$4,$V$4&gt;=G47,$V$4&lt;G46),Q47,0)</f>
        <v>#DIV/0!</v>
      </c>
      <c r="AC47" s="13" t="e">
        <f t="shared" ref="AC47:AC56" si="21">IF(AND($V$5=$H$4,$V$4&gt;=H47,$V$4&lt;H46),Q47,0)</f>
        <v>#DIV/0!</v>
      </c>
      <c r="AD47" s="13" t="e">
        <f t="shared" ref="AD47:AD56" si="22">IF(AND($V$5=$I$4,$V$4&gt;=I47,$V$4&lt;I46),Q47,0)</f>
        <v>#DIV/0!</v>
      </c>
      <c r="AE47" s="13" t="e">
        <f t="shared" ref="AE47:AE56" si="23">IF(AND($V$5=$J$4,$V$4&gt;=J47,$V$4&lt;J46),Q47,0)</f>
        <v>#DIV/0!</v>
      </c>
      <c r="AF47" s="13" t="e">
        <f t="shared" ref="AF47:AF56" si="24">IF(AND($V$5=$K$4,$V$4&gt;=K47,$V$4&lt;K46),Q47,0)</f>
        <v>#DIV/0!</v>
      </c>
      <c r="AG47" s="13" t="e">
        <f t="shared" ref="AG47:AG56" si="25">IF(AND($V$5=$L$4,$V$4&gt;=L47,$V$4&lt;L46),Q47,0)</f>
        <v>#DIV/0!</v>
      </c>
      <c r="AH47" s="13" t="e">
        <f t="shared" ref="AH47:AH56" si="26">IF(AND($V$5=$M$4,$V$4&gt;=M47,$V$4&lt;M46),Q47,0)</f>
        <v>#DIV/0!</v>
      </c>
      <c r="AI47" s="13" t="e">
        <f t="shared" ref="AI47:AI56" si="27">IF(AND($V$5=$N$4,$V$4&gt;=N47,$V$4&lt;N46),Q47,0)</f>
        <v>#DIV/0!</v>
      </c>
      <c r="AJ47" s="13" t="e">
        <f t="shared" ref="AJ47:AJ56" si="28">IF(AND($V$5=$O$4,$V$4&gt;=O47,$V$4&lt;O46),Q47,0)</f>
        <v>#DIV/0!</v>
      </c>
      <c r="AK47" s="13" t="e">
        <f t="shared" ref="AK47:AK56" si="29">IF(AND($V$5=$P$4,$V$4&gt;=P47,$V$4&lt;P46),Q47,0)</f>
        <v>#DIV/0!</v>
      </c>
    </row>
    <row r="48" spans="2:37" ht="18" x14ac:dyDescent="0.45">
      <c r="B48" s="18">
        <v>52</v>
      </c>
      <c r="C48" s="18">
        <v>49</v>
      </c>
      <c r="D48" s="18">
        <v>46</v>
      </c>
      <c r="E48" s="18">
        <v>44</v>
      </c>
      <c r="F48" s="18">
        <v>43</v>
      </c>
      <c r="G48" s="18">
        <v>41</v>
      </c>
      <c r="H48" s="18">
        <v>39</v>
      </c>
      <c r="I48" s="73">
        <v>37</v>
      </c>
      <c r="J48" s="18">
        <v>35</v>
      </c>
      <c r="K48" s="73">
        <v>34</v>
      </c>
      <c r="L48" s="18">
        <v>32</v>
      </c>
      <c r="M48" s="18">
        <v>30</v>
      </c>
      <c r="N48" s="18">
        <v>28</v>
      </c>
      <c r="O48" s="18">
        <v>24</v>
      </c>
      <c r="P48" s="75">
        <v>18</v>
      </c>
      <c r="Q48" s="18">
        <v>0.73</v>
      </c>
      <c r="W48" s="13" t="e">
        <f t="shared" si="15"/>
        <v>#DIV/0!</v>
      </c>
      <c r="X48" s="13" t="e">
        <f t="shared" si="16"/>
        <v>#DIV/0!</v>
      </c>
      <c r="Y48" s="13" t="e">
        <f t="shared" si="17"/>
        <v>#DIV/0!</v>
      </c>
      <c r="Z48" s="13" t="e">
        <f t="shared" si="18"/>
        <v>#DIV/0!</v>
      </c>
      <c r="AA48" s="13" t="e">
        <f t="shared" si="19"/>
        <v>#DIV/0!</v>
      </c>
      <c r="AB48" s="13" t="e">
        <f t="shared" si="20"/>
        <v>#DIV/0!</v>
      </c>
      <c r="AC48" s="13" t="e">
        <f t="shared" si="21"/>
        <v>#DIV/0!</v>
      </c>
      <c r="AD48" s="13" t="e">
        <f t="shared" si="22"/>
        <v>#DIV/0!</v>
      </c>
      <c r="AE48" s="13" t="e">
        <f t="shared" si="23"/>
        <v>#DIV/0!</v>
      </c>
      <c r="AF48" s="13" t="e">
        <f t="shared" si="24"/>
        <v>#DIV/0!</v>
      </c>
      <c r="AG48" s="13" t="e">
        <f t="shared" si="25"/>
        <v>#DIV/0!</v>
      </c>
      <c r="AH48" s="13" t="e">
        <f t="shared" si="26"/>
        <v>#DIV/0!</v>
      </c>
      <c r="AI48" s="13" t="e">
        <f t="shared" si="27"/>
        <v>#DIV/0!</v>
      </c>
      <c r="AJ48" s="13" t="e">
        <f t="shared" si="28"/>
        <v>#DIV/0!</v>
      </c>
      <c r="AK48" s="13" t="e">
        <f t="shared" si="29"/>
        <v>#DIV/0!</v>
      </c>
    </row>
    <row r="49" spans="2:37" ht="18" x14ac:dyDescent="0.45">
      <c r="B49" s="18">
        <v>51</v>
      </c>
      <c r="C49" s="18">
        <v>48</v>
      </c>
      <c r="D49" s="18">
        <v>45</v>
      </c>
      <c r="E49" s="18">
        <v>43</v>
      </c>
      <c r="F49" s="18">
        <v>42</v>
      </c>
      <c r="G49" s="18">
        <v>40</v>
      </c>
      <c r="H49" s="18">
        <v>38</v>
      </c>
      <c r="I49" s="73">
        <v>36</v>
      </c>
      <c r="J49" s="18">
        <v>34</v>
      </c>
      <c r="K49" s="73">
        <v>33</v>
      </c>
      <c r="L49" s="18">
        <v>31</v>
      </c>
      <c r="M49" s="18">
        <v>29</v>
      </c>
      <c r="N49" s="18">
        <v>27</v>
      </c>
      <c r="O49" s="18">
        <v>23</v>
      </c>
      <c r="P49" s="75">
        <v>17</v>
      </c>
      <c r="Q49" s="18">
        <v>0.72</v>
      </c>
      <c r="W49" s="13" t="e">
        <f t="shared" si="15"/>
        <v>#DIV/0!</v>
      </c>
      <c r="X49" s="13" t="e">
        <f t="shared" si="16"/>
        <v>#DIV/0!</v>
      </c>
      <c r="Y49" s="13" t="e">
        <f t="shared" si="17"/>
        <v>#DIV/0!</v>
      </c>
      <c r="Z49" s="13" t="e">
        <f t="shared" si="18"/>
        <v>#DIV/0!</v>
      </c>
      <c r="AA49" s="13" t="e">
        <f t="shared" si="19"/>
        <v>#DIV/0!</v>
      </c>
      <c r="AB49" s="13" t="e">
        <f t="shared" si="20"/>
        <v>#DIV/0!</v>
      </c>
      <c r="AC49" s="13" t="e">
        <f t="shared" si="21"/>
        <v>#DIV/0!</v>
      </c>
      <c r="AD49" s="13" t="e">
        <f t="shared" si="22"/>
        <v>#DIV/0!</v>
      </c>
      <c r="AE49" s="13" t="e">
        <f t="shared" si="23"/>
        <v>#DIV/0!</v>
      </c>
      <c r="AF49" s="13" t="e">
        <f t="shared" si="24"/>
        <v>#DIV/0!</v>
      </c>
      <c r="AG49" s="13" t="e">
        <f t="shared" si="25"/>
        <v>#DIV/0!</v>
      </c>
      <c r="AH49" s="13" t="e">
        <f t="shared" si="26"/>
        <v>#DIV/0!</v>
      </c>
      <c r="AI49" s="13" t="e">
        <f t="shared" si="27"/>
        <v>#DIV/0!</v>
      </c>
      <c r="AJ49" s="13" t="e">
        <f t="shared" si="28"/>
        <v>#DIV/0!</v>
      </c>
      <c r="AK49" s="13" t="e">
        <f t="shared" si="29"/>
        <v>#DIV/0!</v>
      </c>
    </row>
    <row r="50" spans="2:37" ht="18" x14ac:dyDescent="0.45">
      <c r="B50" s="18">
        <v>50</v>
      </c>
      <c r="C50" s="18">
        <v>47</v>
      </c>
      <c r="D50" s="18">
        <v>44</v>
      </c>
      <c r="E50" s="18">
        <v>42</v>
      </c>
      <c r="F50" s="18">
        <v>41</v>
      </c>
      <c r="G50" s="18">
        <v>39</v>
      </c>
      <c r="H50" s="18">
        <v>37</v>
      </c>
      <c r="I50" s="73">
        <v>35</v>
      </c>
      <c r="J50" s="18">
        <v>33</v>
      </c>
      <c r="K50" s="73">
        <v>32</v>
      </c>
      <c r="L50" s="18">
        <v>30</v>
      </c>
      <c r="M50" s="18">
        <v>28</v>
      </c>
      <c r="N50" s="18">
        <v>26</v>
      </c>
      <c r="O50" s="18">
        <v>22</v>
      </c>
      <c r="P50" s="75">
        <v>16</v>
      </c>
      <c r="Q50" s="18">
        <v>0.71</v>
      </c>
      <c r="W50" s="13" t="e">
        <f t="shared" si="15"/>
        <v>#DIV/0!</v>
      </c>
      <c r="X50" s="13" t="e">
        <f t="shared" si="16"/>
        <v>#DIV/0!</v>
      </c>
      <c r="Y50" s="13" t="e">
        <f t="shared" si="17"/>
        <v>#DIV/0!</v>
      </c>
      <c r="Z50" s="13" t="e">
        <f t="shared" si="18"/>
        <v>#DIV/0!</v>
      </c>
      <c r="AA50" s="13" t="e">
        <f t="shared" si="19"/>
        <v>#DIV/0!</v>
      </c>
      <c r="AB50" s="13" t="e">
        <f t="shared" si="20"/>
        <v>#DIV/0!</v>
      </c>
      <c r="AC50" s="13" t="e">
        <f t="shared" si="21"/>
        <v>#DIV/0!</v>
      </c>
      <c r="AD50" s="13" t="e">
        <f t="shared" si="22"/>
        <v>#DIV/0!</v>
      </c>
      <c r="AE50" s="13" t="e">
        <f t="shared" si="23"/>
        <v>#DIV/0!</v>
      </c>
      <c r="AF50" s="13" t="e">
        <f t="shared" si="24"/>
        <v>#DIV/0!</v>
      </c>
      <c r="AG50" s="13" t="e">
        <f t="shared" si="25"/>
        <v>#DIV/0!</v>
      </c>
      <c r="AH50" s="13" t="e">
        <f t="shared" si="26"/>
        <v>#DIV/0!</v>
      </c>
      <c r="AI50" s="13" t="e">
        <f t="shared" si="27"/>
        <v>#DIV/0!</v>
      </c>
      <c r="AJ50" s="13" t="e">
        <f t="shared" si="28"/>
        <v>#DIV/0!</v>
      </c>
      <c r="AK50" s="13" t="e">
        <f t="shared" si="29"/>
        <v>#DIV/0!</v>
      </c>
    </row>
    <row r="51" spans="2:37" ht="18" x14ac:dyDescent="0.45">
      <c r="B51" s="21">
        <v>49</v>
      </c>
      <c r="C51" s="21">
        <v>46</v>
      </c>
      <c r="D51" s="21">
        <v>43</v>
      </c>
      <c r="E51" s="21">
        <v>41</v>
      </c>
      <c r="F51" s="21">
        <v>40</v>
      </c>
      <c r="G51" s="21">
        <v>38</v>
      </c>
      <c r="H51" s="21">
        <v>36</v>
      </c>
      <c r="I51" s="71">
        <v>34</v>
      </c>
      <c r="J51" s="21">
        <v>32</v>
      </c>
      <c r="K51" s="71">
        <v>31</v>
      </c>
      <c r="L51" s="21">
        <v>29</v>
      </c>
      <c r="M51" s="21">
        <v>27</v>
      </c>
      <c r="N51" s="21">
        <v>25</v>
      </c>
      <c r="O51" s="21">
        <v>21</v>
      </c>
      <c r="P51" s="70">
        <v>15</v>
      </c>
      <c r="Q51" s="21">
        <v>0.7</v>
      </c>
      <c r="W51" s="13" t="e">
        <f t="shared" si="15"/>
        <v>#DIV/0!</v>
      </c>
      <c r="X51" s="13" t="e">
        <f t="shared" si="16"/>
        <v>#DIV/0!</v>
      </c>
      <c r="Y51" s="13" t="e">
        <f t="shared" si="17"/>
        <v>#DIV/0!</v>
      </c>
      <c r="Z51" s="13" t="e">
        <f t="shared" si="18"/>
        <v>#DIV/0!</v>
      </c>
      <c r="AA51" s="13" t="e">
        <f t="shared" si="19"/>
        <v>#DIV/0!</v>
      </c>
      <c r="AB51" s="13" t="e">
        <f t="shared" si="20"/>
        <v>#DIV/0!</v>
      </c>
      <c r="AC51" s="13" t="e">
        <f t="shared" si="21"/>
        <v>#DIV/0!</v>
      </c>
      <c r="AD51" s="13" t="e">
        <f t="shared" si="22"/>
        <v>#DIV/0!</v>
      </c>
      <c r="AE51" s="13" t="e">
        <f t="shared" si="23"/>
        <v>#DIV/0!</v>
      </c>
      <c r="AF51" s="13" t="e">
        <f t="shared" si="24"/>
        <v>#DIV/0!</v>
      </c>
      <c r="AG51" s="13" t="e">
        <f t="shared" si="25"/>
        <v>#DIV/0!</v>
      </c>
      <c r="AH51" s="13" t="e">
        <f t="shared" si="26"/>
        <v>#DIV/0!</v>
      </c>
      <c r="AI51" s="13" t="e">
        <f t="shared" si="27"/>
        <v>#DIV/0!</v>
      </c>
      <c r="AJ51" s="13" t="e">
        <f t="shared" si="28"/>
        <v>#DIV/0!</v>
      </c>
      <c r="AK51" s="13" t="e">
        <f t="shared" si="29"/>
        <v>#DIV/0!</v>
      </c>
    </row>
    <row r="52" spans="2:37" ht="18" x14ac:dyDescent="0.45">
      <c r="B52" s="17">
        <v>48</v>
      </c>
      <c r="C52" s="17">
        <v>45</v>
      </c>
      <c r="D52" s="17">
        <v>42</v>
      </c>
      <c r="E52" s="17">
        <v>40</v>
      </c>
      <c r="F52" s="17">
        <v>39</v>
      </c>
      <c r="G52" s="17">
        <v>37</v>
      </c>
      <c r="H52" s="17">
        <v>35</v>
      </c>
      <c r="I52" s="19">
        <v>33</v>
      </c>
      <c r="J52" s="17">
        <v>31</v>
      </c>
      <c r="K52" s="19">
        <v>30</v>
      </c>
      <c r="L52" s="17">
        <v>28</v>
      </c>
      <c r="M52" s="17">
        <v>26</v>
      </c>
      <c r="N52" s="17">
        <v>24</v>
      </c>
      <c r="O52" s="17">
        <v>20</v>
      </c>
      <c r="P52" s="74">
        <v>14</v>
      </c>
      <c r="Q52" s="17">
        <v>0.69</v>
      </c>
      <c r="W52" s="13" t="e">
        <f t="shared" si="15"/>
        <v>#DIV/0!</v>
      </c>
      <c r="X52" s="13" t="e">
        <f t="shared" si="16"/>
        <v>#DIV/0!</v>
      </c>
      <c r="Y52" s="13" t="e">
        <f t="shared" si="17"/>
        <v>#DIV/0!</v>
      </c>
      <c r="Z52" s="13" t="e">
        <f t="shared" si="18"/>
        <v>#DIV/0!</v>
      </c>
      <c r="AA52" s="13" t="e">
        <f t="shared" si="19"/>
        <v>#DIV/0!</v>
      </c>
      <c r="AB52" s="13" t="e">
        <f t="shared" si="20"/>
        <v>#DIV/0!</v>
      </c>
      <c r="AC52" s="13" t="e">
        <f t="shared" si="21"/>
        <v>#DIV/0!</v>
      </c>
      <c r="AD52" s="13" t="e">
        <f t="shared" si="22"/>
        <v>#DIV/0!</v>
      </c>
      <c r="AE52" s="13" t="e">
        <f t="shared" si="23"/>
        <v>#DIV/0!</v>
      </c>
      <c r="AF52" s="13" t="e">
        <f t="shared" si="24"/>
        <v>#DIV/0!</v>
      </c>
      <c r="AG52" s="13" t="e">
        <f t="shared" si="25"/>
        <v>#DIV/0!</v>
      </c>
      <c r="AH52" s="13" t="e">
        <f t="shared" si="26"/>
        <v>#DIV/0!</v>
      </c>
      <c r="AI52" s="13" t="e">
        <f t="shared" si="27"/>
        <v>#DIV/0!</v>
      </c>
      <c r="AJ52" s="13" t="e">
        <f t="shared" si="28"/>
        <v>#DIV/0!</v>
      </c>
      <c r="AK52" s="13" t="e">
        <f t="shared" si="29"/>
        <v>#DIV/0!</v>
      </c>
    </row>
    <row r="53" spans="2:37" ht="18" x14ac:dyDescent="0.45">
      <c r="B53" s="18">
        <v>47</v>
      </c>
      <c r="C53" s="18">
        <v>44</v>
      </c>
      <c r="D53" s="18">
        <v>41</v>
      </c>
      <c r="E53" s="18">
        <v>39</v>
      </c>
      <c r="F53" s="18">
        <v>38</v>
      </c>
      <c r="G53" s="18">
        <v>36</v>
      </c>
      <c r="H53" s="18">
        <v>34</v>
      </c>
      <c r="I53" s="73">
        <v>32</v>
      </c>
      <c r="J53" s="18">
        <v>30</v>
      </c>
      <c r="K53" s="73">
        <v>29</v>
      </c>
      <c r="L53" s="18">
        <v>27</v>
      </c>
      <c r="M53" s="18">
        <v>25</v>
      </c>
      <c r="N53" s="18">
        <v>23</v>
      </c>
      <c r="O53" s="18">
        <v>19</v>
      </c>
      <c r="P53" s="75">
        <v>13</v>
      </c>
      <c r="Q53" s="18">
        <v>0.68</v>
      </c>
      <c r="W53" s="13" t="e">
        <f t="shared" si="15"/>
        <v>#DIV/0!</v>
      </c>
      <c r="X53" s="13" t="e">
        <f t="shared" si="16"/>
        <v>#DIV/0!</v>
      </c>
      <c r="Y53" s="13" t="e">
        <f t="shared" si="17"/>
        <v>#DIV/0!</v>
      </c>
      <c r="Z53" s="13" t="e">
        <f t="shared" si="18"/>
        <v>#DIV/0!</v>
      </c>
      <c r="AA53" s="13" t="e">
        <f t="shared" si="19"/>
        <v>#DIV/0!</v>
      </c>
      <c r="AB53" s="13" t="e">
        <f t="shared" si="20"/>
        <v>#DIV/0!</v>
      </c>
      <c r="AC53" s="13" t="e">
        <f t="shared" si="21"/>
        <v>#DIV/0!</v>
      </c>
      <c r="AD53" s="13" t="e">
        <f t="shared" si="22"/>
        <v>#DIV/0!</v>
      </c>
      <c r="AE53" s="13" t="e">
        <f t="shared" si="23"/>
        <v>#DIV/0!</v>
      </c>
      <c r="AF53" s="13" t="e">
        <f t="shared" si="24"/>
        <v>#DIV/0!</v>
      </c>
      <c r="AG53" s="13" t="e">
        <f t="shared" si="25"/>
        <v>#DIV/0!</v>
      </c>
      <c r="AH53" s="13" t="e">
        <f t="shared" si="26"/>
        <v>#DIV/0!</v>
      </c>
      <c r="AI53" s="13" t="e">
        <f t="shared" si="27"/>
        <v>#DIV/0!</v>
      </c>
      <c r="AJ53" s="13" t="e">
        <f t="shared" si="28"/>
        <v>#DIV/0!</v>
      </c>
      <c r="AK53" s="13" t="e">
        <f t="shared" si="29"/>
        <v>#DIV/0!</v>
      </c>
    </row>
    <row r="54" spans="2:37" ht="18" x14ac:dyDescent="0.45">
      <c r="B54" s="18">
        <v>46</v>
      </c>
      <c r="C54" s="18">
        <v>43</v>
      </c>
      <c r="D54" s="18">
        <v>40</v>
      </c>
      <c r="E54" s="18">
        <v>38</v>
      </c>
      <c r="F54" s="18">
        <v>37</v>
      </c>
      <c r="G54" s="18">
        <v>35</v>
      </c>
      <c r="H54" s="18">
        <v>33</v>
      </c>
      <c r="I54" s="73">
        <v>31</v>
      </c>
      <c r="J54" s="18">
        <v>29</v>
      </c>
      <c r="K54" s="73">
        <v>28</v>
      </c>
      <c r="L54" s="18">
        <v>26</v>
      </c>
      <c r="M54" s="18">
        <v>24</v>
      </c>
      <c r="N54" s="18">
        <v>22</v>
      </c>
      <c r="O54" s="18">
        <v>18</v>
      </c>
      <c r="P54" s="75">
        <v>12</v>
      </c>
      <c r="Q54" s="18">
        <v>0.67</v>
      </c>
      <c r="W54" s="13" t="e">
        <f t="shared" si="15"/>
        <v>#DIV/0!</v>
      </c>
      <c r="X54" s="13" t="e">
        <f t="shared" si="16"/>
        <v>#DIV/0!</v>
      </c>
      <c r="Y54" s="13" t="e">
        <f t="shared" si="17"/>
        <v>#DIV/0!</v>
      </c>
      <c r="Z54" s="13" t="e">
        <f t="shared" si="18"/>
        <v>#DIV/0!</v>
      </c>
      <c r="AA54" s="13" t="e">
        <f t="shared" si="19"/>
        <v>#DIV/0!</v>
      </c>
      <c r="AB54" s="13" t="e">
        <f t="shared" si="20"/>
        <v>#DIV/0!</v>
      </c>
      <c r="AC54" s="13" t="e">
        <f t="shared" si="21"/>
        <v>#DIV/0!</v>
      </c>
      <c r="AD54" s="13" t="e">
        <f t="shared" si="22"/>
        <v>#DIV/0!</v>
      </c>
      <c r="AE54" s="13" t="e">
        <f t="shared" si="23"/>
        <v>#DIV/0!</v>
      </c>
      <c r="AF54" s="13" t="e">
        <f t="shared" si="24"/>
        <v>#DIV/0!</v>
      </c>
      <c r="AG54" s="13" t="e">
        <f t="shared" si="25"/>
        <v>#DIV/0!</v>
      </c>
      <c r="AH54" s="13" t="e">
        <f t="shared" si="26"/>
        <v>#DIV/0!</v>
      </c>
      <c r="AI54" s="13" t="e">
        <f t="shared" si="27"/>
        <v>#DIV/0!</v>
      </c>
      <c r="AJ54" s="13" t="e">
        <f t="shared" si="28"/>
        <v>#DIV/0!</v>
      </c>
      <c r="AK54" s="13" t="e">
        <f t="shared" si="29"/>
        <v>#DIV/0!</v>
      </c>
    </row>
    <row r="55" spans="2:37" ht="18" x14ac:dyDescent="0.45">
      <c r="B55" s="18">
        <v>45</v>
      </c>
      <c r="C55" s="18">
        <v>42</v>
      </c>
      <c r="D55" s="18">
        <v>39</v>
      </c>
      <c r="E55" s="18">
        <v>37</v>
      </c>
      <c r="F55" s="18">
        <v>36</v>
      </c>
      <c r="G55" s="18">
        <v>34</v>
      </c>
      <c r="H55" s="18">
        <v>32</v>
      </c>
      <c r="I55" s="73">
        <v>30</v>
      </c>
      <c r="J55" s="18">
        <v>28</v>
      </c>
      <c r="K55" s="73">
        <v>27</v>
      </c>
      <c r="L55" s="18">
        <v>25</v>
      </c>
      <c r="M55" s="18">
        <v>23</v>
      </c>
      <c r="N55" s="18">
        <v>21</v>
      </c>
      <c r="O55" s="18">
        <v>17</v>
      </c>
      <c r="P55" s="75">
        <v>11</v>
      </c>
      <c r="Q55" s="18">
        <v>0.66</v>
      </c>
      <c r="W55" s="13" t="e">
        <f t="shared" si="15"/>
        <v>#DIV/0!</v>
      </c>
      <c r="X55" s="13" t="e">
        <f t="shared" si="16"/>
        <v>#DIV/0!</v>
      </c>
      <c r="Y55" s="13" t="e">
        <f t="shared" si="17"/>
        <v>#DIV/0!</v>
      </c>
      <c r="Z55" s="13" t="e">
        <f t="shared" si="18"/>
        <v>#DIV/0!</v>
      </c>
      <c r="AA55" s="13" t="e">
        <f t="shared" si="19"/>
        <v>#DIV/0!</v>
      </c>
      <c r="AB55" s="13" t="e">
        <f t="shared" si="20"/>
        <v>#DIV/0!</v>
      </c>
      <c r="AC55" s="13" t="e">
        <f t="shared" si="21"/>
        <v>#DIV/0!</v>
      </c>
      <c r="AD55" s="13" t="e">
        <f t="shared" si="22"/>
        <v>#DIV/0!</v>
      </c>
      <c r="AE55" s="13" t="e">
        <f t="shared" si="23"/>
        <v>#DIV/0!</v>
      </c>
      <c r="AF55" s="13" t="e">
        <f t="shared" si="24"/>
        <v>#DIV/0!</v>
      </c>
      <c r="AG55" s="13" t="e">
        <f t="shared" si="25"/>
        <v>#DIV/0!</v>
      </c>
      <c r="AH55" s="13" t="e">
        <f t="shared" si="26"/>
        <v>#DIV/0!</v>
      </c>
      <c r="AI55" s="13" t="e">
        <f t="shared" si="27"/>
        <v>#DIV/0!</v>
      </c>
      <c r="AJ55" s="13" t="e">
        <f t="shared" si="28"/>
        <v>#DIV/0!</v>
      </c>
      <c r="AK55" s="13" t="e">
        <f t="shared" si="29"/>
        <v>#DIV/0!</v>
      </c>
    </row>
    <row r="56" spans="2:37" ht="18" x14ac:dyDescent="0.45">
      <c r="B56" s="21">
        <v>44</v>
      </c>
      <c r="C56" s="21">
        <v>41</v>
      </c>
      <c r="D56" s="21">
        <v>38</v>
      </c>
      <c r="E56" s="21">
        <v>36</v>
      </c>
      <c r="F56" s="21">
        <v>35</v>
      </c>
      <c r="G56" s="21">
        <v>33</v>
      </c>
      <c r="H56" s="21">
        <v>31</v>
      </c>
      <c r="I56" s="71">
        <v>29</v>
      </c>
      <c r="J56" s="21">
        <v>27</v>
      </c>
      <c r="K56" s="71">
        <v>26</v>
      </c>
      <c r="L56" s="21">
        <v>24</v>
      </c>
      <c r="M56" s="21">
        <v>22</v>
      </c>
      <c r="N56" s="21">
        <v>20</v>
      </c>
      <c r="O56" s="21">
        <v>16</v>
      </c>
      <c r="P56" s="70">
        <v>10</v>
      </c>
      <c r="Q56" s="21">
        <v>0.65</v>
      </c>
      <c r="W56" s="13" t="e">
        <f t="shared" si="15"/>
        <v>#DIV/0!</v>
      </c>
      <c r="X56" s="13" t="e">
        <f t="shared" si="16"/>
        <v>#DIV/0!</v>
      </c>
      <c r="Y56" s="13" t="e">
        <f t="shared" si="17"/>
        <v>#DIV/0!</v>
      </c>
      <c r="Z56" s="13" t="e">
        <f t="shared" si="18"/>
        <v>#DIV/0!</v>
      </c>
      <c r="AA56" s="13" t="e">
        <f t="shared" si="19"/>
        <v>#DIV/0!</v>
      </c>
      <c r="AB56" s="13" t="e">
        <f t="shared" si="20"/>
        <v>#DIV/0!</v>
      </c>
      <c r="AC56" s="13" t="e">
        <f t="shared" si="21"/>
        <v>#DIV/0!</v>
      </c>
      <c r="AD56" s="13" t="e">
        <f t="shared" si="22"/>
        <v>#DIV/0!</v>
      </c>
      <c r="AE56" s="13" t="e">
        <f t="shared" si="23"/>
        <v>#DIV/0!</v>
      </c>
      <c r="AF56" s="13" t="e">
        <f t="shared" si="24"/>
        <v>#DIV/0!</v>
      </c>
      <c r="AG56" s="13" t="e">
        <f t="shared" si="25"/>
        <v>#DIV/0!</v>
      </c>
      <c r="AH56" s="13" t="e">
        <f t="shared" si="26"/>
        <v>#DIV/0!</v>
      </c>
      <c r="AI56" s="13" t="e">
        <f t="shared" si="27"/>
        <v>#DIV/0!</v>
      </c>
      <c r="AJ56" s="13" t="e">
        <f t="shared" si="28"/>
        <v>#DIV/0!</v>
      </c>
      <c r="AK56" s="13" t="e">
        <f t="shared" si="29"/>
        <v>#DIV/0!</v>
      </c>
    </row>
    <row r="57" spans="2:37" ht="18" x14ac:dyDescent="0.45">
      <c r="B57" s="140" t="s">
        <v>139</v>
      </c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2"/>
      <c r="Q57" s="21" t="s">
        <v>16</v>
      </c>
      <c r="W57" s="13" t="e">
        <f>IF(AND($V$5=B4,$V$4&lt;B56),0,0)</f>
        <v>#DIV/0!</v>
      </c>
      <c r="X57" s="13" t="e">
        <f t="shared" ref="X57:AK57" si="30">IF(AND($V$5=C4,$V$4&lt;C56),0,0)</f>
        <v>#DIV/0!</v>
      </c>
      <c r="Y57" s="13" t="e">
        <f t="shared" si="30"/>
        <v>#DIV/0!</v>
      </c>
      <c r="Z57" s="13" t="e">
        <f t="shared" si="30"/>
        <v>#DIV/0!</v>
      </c>
      <c r="AA57" s="13" t="e">
        <f t="shared" si="30"/>
        <v>#DIV/0!</v>
      </c>
      <c r="AB57" s="13" t="e">
        <f t="shared" si="30"/>
        <v>#DIV/0!</v>
      </c>
      <c r="AC57" s="13" t="e">
        <f t="shared" si="30"/>
        <v>#DIV/0!</v>
      </c>
      <c r="AD57" s="13" t="e">
        <f t="shared" si="30"/>
        <v>#DIV/0!</v>
      </c>
      <c r="AE57" s="13" t="e">
        <f t="shared" si="30"/>
        <v>#DIV/0!</v>
      </c>
      <c r="AF57" s="13" t="e">
        <f>IF(AND($V$5=K4,$V$4&lt;K56),0,0)</f>
        <v>#DIV/0!</v>
      </c>
      <c r="AG57" s="13" t="e">
        <f t="shared" si="30"/>
        <v>#DIV/0!</v>
      </c>
      <c r="AH57" s="13" t="e">
        <f t="shared" si="30"/>
        <v>#DIV/0!</v>
      </c>
      <c r="AI57" s="13" t="e">
        <f t="shared" si="30"/>
        <v>#DIV/0!</v>
      </c>
      <c r="AJ57" s="13" t="e">
        <f t="shared" si="30"/>
        <v>#DIV/0!</v>
      </c>
      <c r="AK57" s="13" t="e">
        <f t="shared" si="30"/>
        <v>#DIV/0!</v>
      </c>
    </row>
  </sheetData>
  <sheetProtection algorithmName="SHA-512" hashValue="y0rpI7LgzoCH62C2ozZPZ9Pkwq9CFLocEzez8kmrbSuDqGsjSuqjOue6GC7FAQ2IwNdZEkm2MWMl7gVgxl6XnA==" saltValue="oxrDG96XsUNKpQ5pBjqiwg==" spinCount="100000" sheet="1" objects="1" scenarios="1"/>
  <mergeCells count="32">
    <mergeCell ref="B57:P57"/>
    <mergeCell ref="M4:M5"/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B4:B5"/>
    <mergeCell ref="C4:C5"/>
    <mergeCell ref="D4:D5"/>
    <mergeCell ref="E4:E5"/>
    <mergeCell ref="F4:F5"/>
    <mergeCell ref="N1:N2"/>
    <mergeCell ref="O1:O2"/>
    <mergeCell ref="P1:P2"/>
    <mergeCell ref="B3:P3"/>
    <mergeCell ref="J1:J2"/>
    <mergeCell ref="K1:K2"/>
    <mergeCell ref="L1:L2"/>
    <mergeCell ref="M1:M2"/>
    <mergeCell ref="B1:B2"/>
    <mergeCell ref="C1:C2"/>
    <mergeCell ref="H1:H2"/>
    <mergeCell ref="I1:I2"/>
    <mergeCell ref="D1:D2"/>
    <mergeCell ref="E1:E2"/>
    <mergeCell ref="F1:F2"/>
    <mergeCell ref="G1:G2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6"/>
  <dimension ref="A1:AA43"/>
  <sheetViews>
    <sheetView rightToLeft="1" zoomScale="90" zoomScaleNormal="90" workbookViewId="0">
      <selection activeCell="L7" sqref="L7"/>
    </sheetView>
  </sheetViews>
  <sheetFormatPr defaultRowHeight="14.25" x14ac:dyDescent="0.2"/>
  <cols>
    <col min="1" max="4" width="9.125" style="43"/>
    <col min="5" max="5" width="12.75" style="43" customWidth="1"/>
    <col min="6" max="12" width="9.125" style="43"/>
    <col min="13" max="17" width="9.125" style="43" customWidth="1"/>
    <col min="18" max="27" width="9.125" style="43"/>
  </cols>
  <sheetData>
    <row r="1" spans="1:26" x14ac:dyDescent="0.2">
      <c r="A1" s="144" t="s">
        <v>37</v>
      </c>
      <c r="B1" s="145"/>
      <c r="C1" s="145"/>
      <c r="D1" s="145"/>
      <c r="E1" s="146"/>
      <c r="F1" s="42"/>
      <c r="G1" s="144" t="s">
        <v>38</v>
      </c>
      <c r="H1" s="145"/>
      <c r="I1" s="145"/>
      <c r="J1" s="145"/>
      <c r="K1" s="146"/>
      <c r="M1" s="147" t="s">
        <v>83</v>
      </c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</row>
    <row r="2" spans="1:26" ht="18" x14ac:dyDescent="0.4">
      <c r="A2" s="44" t="s">
        <v>102</v>
      </c>
      <c r="B2" s="44" t="s">
        <v>32</v>
      </c>
      <c r="C2" s="44" t="s">
        <v>33</v>
      </c>
      <c r="D2" s="44" t="s">
        <v>106</v>
      </c>
      <c r="E2" s="44" t="s">
        <v>101</v>
      </c>
      <c r="F2" s="44" t="s">
        <v>113</v>
      </c>
      <c r="G2" s="44" t="s">
        <v>102</v>
      </c>
      <c r="H2" s="44" t="s">
        <v>32</v>
      </c>
      <c r="I2" s="44" t="s">
        <v>33</v>
      </c>
      <c r="J2" s="44" t="s">
        <v>100</v>
      </c>
      <c r="K2" s="44" t="s">
        <v>101</v>
      </c>
      <c r="L2" s="44" t="s">
        <v>113</v>
      </c>
      <c r="M2" s="45" t="s">
        <v>37</v>
      </c>
      <c r="N2" s="46" t="s">
        <v>7</v>
      </c>
      <c r="O2" s="45" t="s">
        <v>37</v>
      </c>
      <c r="P2" s="46" t="b">
        <f>IF('ورودی دانه بندی'!K6="I",B4,IF('ورودی دانه بندی'!K6="II",C4,IF('ورودی دانه بندی'!K6="III",D4,IF('ورودی دانه بندی'!K6="IV",E4,IF('ورودی دانه بندی'!K6="V",F4)))))</f>
        <v>0</v>
      </c>
      <c r="Q2" s="45" t="s">
        <v>37</v>
      </c>
      <c r="R2" s="46" t="b">
        <f>IF('ورودی دانه بندی'!K6="I",B5,IF('ورودی دانه بندی'!K6="II",C5,IF('ورودی دانه بندی'!K6="III",D5,IF('ورودی دانه بندی'!K6="IV",E5,IF('ورودی دانه بندی'!K6="V",F5)))))</f>
        <v>0</v>
      </c>
      <c r="S2" s="45" t="s">
        <v>37</v>
      </c>
      <c r="T2" s="46" t="b">
        <f>IF('ورودی دانه بندی'!K6="I",B6,IF('ورودی دانه بندی'!K6="II",C6,IF('ورودی دانه بندی'!K6="III",D6,IF('ورودی دانه بندی'!K6="IV",E6,IF('ورودی دانه بندی'!K6="V",F6)))))</f>
        <v>0</v>
      </c>
      <c r="U2" s="45" t="s">
        <v>37</v>
      </c>
      <c r="V2" s="46" t="b">
        <f>IF('ورودی دانه بندی'!K6="I",B7,IF('ورودی دانه بندی'!K6="II",C7,IF('ورودی دانه بندی'!K6="III",D7,IF('ورودی دانه بندی'!K6="IV",E7,IF('ورودی دانه بندی'!K6="V",F7)))))</f>
        <v>0</v>
      </c>
      <c r="W2" s="45" t="s">
        <v>37</v>
      </c>
      <c r="X2" s="46" t="b">
        <f>IF('ورودی دانه بندی'!K6="I",B8,IF('ورودی دانه بندی'!K6="II",C8,IF('ورودی دانه بندی'!K6="III",D8,IF('ورودی دانه بندی'!K6="IV",E8,IF('ورودی دانه بندی'!K6="V",F8)))))</f>
        <v>0</v>
      </c>
      <c r="Y2" s="45" t="s">
        <v>37</v>
      </c>
      <c r="Z2" s="46" t="b">
        <f>IF('ورودی دانه بندی'!K6="I",B9,IF('ورودی دانه بندی'!K6="II",C9,IF('ورودی دانه بندی'!K6="III",D9,IF('ورودی دانه بندی'!K6="IV",E9,IF('ورودی دانه بندی'!K6="V",F9)))))</f>
        <v>0</v>
      </c>
    </row>
    <row r="3" spans="1:26" ht="18" x14ac:dyDescent="0.2">
      <c r="A3" s="47" t="s">
        <v>84</v>
      </c>
      <c r="B3" s="48" t="s">
        <v>7</v>
      </c>
      <c r="C3" s="48" t="s">
        <v>7</v>
      </c>
      <c r="D3" s="48" t="s">
        <v>7</v>
      </c>
      <c r="E3" s="48" t="s">
        <v>7</v>
      </c>
      <c r="F3" s="48" t="s">
        <v>7</v>
      </c>
      <c r="G3" s="47" t="s">
        <v>84</v>
      </c>
      <c r="H3" s="48">
        <v>99.5</v>
      </c>
      <c r="I3" s="48">
        <v>99.5</v>
      </c>
      <c r="J3" s="48">
        <v>99.5</v>
      </c>
      <c r="K3" s="48">
        <v>99.5</v>
      </c>
      <c r="L3" s="48" t="s">
        <v>7</v>
      </c>
      <c r="M3" s="49" t="s">
        <v>38</v>
      </c>
      <c r="N3" s="50">
        <v>99.5</v>
      </c>
      <c r="O3" s="49" t="s">
        <v>38</v>
      </c>
      <c r="P3" s="50" t="b">
        <f>IF('ورودی دانه بندی'!K6="I",H4,IF('ورودی دانه بندی'!K6="II",I4,IF('ورودی دانه بندی'!K6="III",J4,IF('ورودی دانه بندی'!K6="IV",K4,IF('ورودی دانه بندی'!K6="V",L4)))))</f>
        <v>0</v>
      </c>
      <c r="Q3" s="49" t="s">
        <v>38</v>
      </c>
      <c r="R3" s="50" t="b">
        <f>IF('ورودی دانه بندی'!K6="I",H5,IF('ورودی دانه بندی'!K6="II",I5,IF('ورودی دانه بندی'!K6="III",J5,IF('ورودی دانه بندی'!K6="IV",K5,IF('ورودی دانه بندی'!K6="V",L5)))))</f>
        <v>0</v>
      </c>
      <c r="S3" s="49" t="s">
        <v>38</v>
      </c>
      <c r="T3" s="50" t="b">
        <f>IF('ورودی دانه بندی'!K6="I",H6,IF('ورودی دانه بندی'!K6="II",I6,IF('ورودی دانه بندی'!K6="III",J6,IF('ورودی دانه بندی'!K6="IV",K6,IF('ورودی دانه بندی'!K6="V",L6)))))</f>
        <v>0</v>
      </c>
      <c r="U3" s="49" t="s">
        <v>38</v>
      </c>
      <c r="V3" s="50" t="b">
        <f>IF('ورودی دانه بندی'!K6="I",H7,IF('ورودی دانه بندی'!K6="II",I7,IF('ورودی دانه بندی'!K6="III",J7,IF('ورودی دانه بندی'!K6="IV",K7,IF('ورودی دانه بندی'!K6="V",L7)))))</f>
        <v>0</v>
      </c>
      <c r="W3" s="49" t="s">
        <v>38</v>
      </c>
      <c r="X3" s="50" t="b">
        <f>IF('ورودی دانه بندی'!K6="I",H8,IF('ورودی دانه بندی'!K6="II",I8,IF('ورودی دانه بندی'!K6="III",J8,IF('ورودی دانه بندی'!K6="IV",K8,IF('ورودی دانه بندی'!K6="V",L8)))))</f>
        <v>0</v>
      </c>
      <c r="Y3" s="49" t="s">
        <v>38</v>
      </c>
      <c r="Z3" s="50" t="b">
        <f>IF('ورودی دانه بندی'!K6="I",H9,IF('ورودی دانه بندی'!K6="II",I9,IF('ورودی دانه بندی'!K6="III",J9,IF('ورودی دانه بندی'!K6="IV",K9,IF('ورودی دانه بندی'!K6="V",L9)))))</f>
        <v>0</v>
      </c>
    </row>
    <row r="4" spans="1:26" ht="18" x14ac:dyDescent="0.2">
      <c r="A4" s="47" t="s">
        <v>85</v>
      </c>
      <c r="B4" s="48">
        <v>80</v>
      </c>
      <c r="C4" s="48">
        <v>85</v>
      </c>
      <c r="D4" s="48">
        <v>95</v>
      </c>
      <c r="E4" s="48">
        <v>100</v>
      </c>
      <c r="F4" s="48" t="s">
        <v>7</v>
      </c>
      <c r="G4" s="47" t="s">
        <v>85</v>
      </c>
      <c r="H4" s="48">
        <v>60</v>
      </c>
      <c r="I4" s="48">
        <v>70</v>
      </c>
      <c r="J4" s="48">
        <v>75</v>
      </c>
      <c r="K4" s="48">
        <v>70</v>
      </c>
      <c r="L4" s="48">
        <v>99.5</v>
      </c>
      <c r="M4" s="49" t="s">
        <v>35</v>
      </c>
      <c r="N4" s="50" t="e">
        <f>AVERAGE('ورودی دانه بندی'!K10:K2002)</f>
        <v>#DIV/0!</v>
      </c>
      <c r="O4" s="49" t="s">
        <v>35</v>
      </c>
      <c r="P4" s="50" t="e">
        <f>AVERAGE('ورودی دانه بندی'!L10:L2002)</f>
        <v>#DIV/0!</v>
      </c>
      <c r="Q4" s="49" t="s">
        <v>35</v>
      </c>
      <c r="R4" s="50" t="e">
        <f>AVERAGE('ورودی دانه بندی'!M10:M2002)</f>
        <v>#DIV/0!</v>
      </c>
      <c r="S4" s="49" t="s">
        <v>35</v>
      </c>
      <c r="T4" s="50" t="e">
        <f>AVERAGE('ورودی دانه بندی'!N10:N2002)</f>
        <v>#DIV/0!</v>
      </c>
      <c r="U4" s="49" t="s">
        <v>35</v>
      </c>
      <c r="V4" s="50" t="e">
        <f>AVERAGE('ورودی دانه بندی'!O10:O2002)</f>
        <v>#DIV/0!</v>
      </c>
      <c r="W4" s="49" t="s">
        <v>35</v>
      </c>
      <c r="X4" s="50" t="e">
        <f>AVERAGE('ورودی دانه بندی'!P10:P2002)</f>
        <v>#DIV/0!</v>
      </c>
      <c r="Y4" s="49" t="s">
        <v>35</v>
      </c>
      <c r="Z4" s="50" t="e">
        <f>AVERAGE('ورودی دانه بندی'!Q10:Q2002)</f>
        <v>#DIV/0!</v>
      </c>
    </row>
    <row r="5" spans="1:26" ht="18" x14ac:dyDescent="0.2">
      <c r="A5" s="47" t="s">
        <v>105</v>
      </c>
      <c r="B5" s="48">
        <v>70</v>
      </c>
      <c r="C5" s="48">
        <v>65</v>
      </c>
      <c r="D5" s="48">
        <v>75</v>
      </c>
      <c r="E5" s="48">
        <v>75</v>
      </c>
      <c r="F5" s="48">
        <v>85</v>
      </c>
      <c r="G5" s="47" t="s">
        <v>105</v>
      </c>
      <c r="H5" s="48">
        <v>50</v>
      </c>
      <c r="I5" s="48">
        <v>30</v>
      </c>
      <c r="J5" s="48">
        <v>40</v>
      </c>
      <c r="K5" s="48">
        <v>45</v>
      </c>
      <c r="L5" s="48">
        <v>50</v>
      </c>
      <c r="M5" s="49" t="s">
        <v>36</v>
      </c>
      <c r="N5" s="51" t="e">
        <f>STDEVA('ورودی دانه بندی'!K10:K2002)</f>
        <v>#DIV/0!</v>
      </c>
      <c r="O5" s="49" t="s">
        <v>36</v>
      </c>
      <c r="P5" s="51" t="e">
        <f>STDEVA('ورودی دانه بندی'!L10:L2002)</f>
        <v>#DIV/0!</v>
      </c>
      <c r="Q5" s="49" t="s">
        <v>36</v>
      </c>
      <c r="R5" s="51" t="e">
        <f>STDEVA('ورودی دانه بندی'!M10:M2002)</f>
        <v>#DIV/0!</v>
      </c>
      <c r="S5" s="49" t="s">
        <v>36</v>
      </c>
      <c r="T5" s="51" t="e">
        <f>STDEVA('ورودی دانه بندی'!N10:N2002)</f>
        <v>#DIV/0!</v>
      </c>
      <c r="U5" s="49" t="s">
        <v>36</v>
      </c>
      <c r="V5" s="51" t="e">
        <f>STDEVA('ورودی دانه بندی'!O10:O2002)</f>
        <v>#DIV/0!</v>
      </c>
      <c r="W5" s="49" t="s">
        <v>36</v>
      </c>
      <c r="X5" s="51" t="e">
        <f>STDEVA('ورودی دانه بندی'!P10:P2002)</f>
        <v>#DIV/0!</v>
      </c>
      <c r="Y5" s="49" t="s">
        <v>36</v>
      </c>
      <c r="Z5" s="51" t="e">
        <f>STDEVA('ورودی دانه بندی'!Q10:Q2002)</f>
        <v>#DIV/0!</v>
      </c>
    </row>
    <row r="6" spans="1:26" ht="18" x14ac:dyDescent="0.2">
      <c r="A6" s="47" t="s">
        <v>104</v>
      </c>
      <c r="B6" s="48">
        <v>55</v>
      </c>
      <c r="C6" s="48">
        <v>55</v>
      </c>
      <c r="D6" s="48">
        <v>60</v>
      </c>
      <c r="E6" s="48">
        <v>60</v>
      </c>
      <c r="F6" s="48">
        <v>65</v>
      </c>
      <c r="G6" s="47" t="s">
        <v>104</v>
      </c>
      <c r="H6" s="48">
        <v>35</v>
      </c>
      <c r="I6" s="48">
        <v>25</v>
      </c>
      <c r="J6" s="48">
        <v>30</v>
      </c>
      <c r="K6" s="48">
        <v>30</v>
      </c>
      <c r="L6" s="48">
        <v>35</v>
      </c>
      <c r="M6" s="49" t="s">
        <v>30</v>
      </c>
      <c r="N6" s="50">
        <f>COUNT('ورودی دانه بندی'!K10:K2002)</f>
        <v>0</v>
      </c>
      <c r="O6" s="49" t="s">
        <v>30</v>
      </c>
      <c r="P6" s="50">
        <f>COUNT('ورودی دانه بندی'!L10:L2002)</f>
        <v>0</v>
      </c>
      <c r="Q6" s="49" t="s">
        <v>30</v>
      </c>
      <c r="R6" s="50">
        <f>COUNT('ورودی دانه بندی'!M10:M2002)</f>
        <v>0</v>
      </c>
      <c r="S6" s="49" t="s">
        <v>30</v>
      </c>
      <c r="T6" s="50">
        <f>COUNT('ورودی دانه بندی'!N10:N2002)</f>
        <v>0</v>
      </c>
      <c r="U6" s="49" t="s">
        <v>30</v>
      </c>
      <c r="V6" s="50">
        <f>COUNT('ورودی دانه بندی'!O10:O2002)</f>
        <v>0</v>
      </c>
      <c r="W6" s="49" t="s">
        <v>30</v>
      </c>
      <c r="X6" s="50">
        <f>COUNT('ورودی دانه بندی'!P10:P2002)</f>
        <v>0</v>
      </c>
      <c r="Y6" s="49" t="s">
        <v>30</v>
      </c>
      <c r="Z6" s="50">
        <f>COUNT('ورودی دانه بندی'!Q10:Q2002)</f>
        <v>0</v>
      </c>
    </row>
    <row r="7" spans="1:26" ht="18" x14ac:dyDescent="0.2">
      <c r="A7" s="47" t="s">
        <v>103</v>
      </c>
      <c r="B7" s="48" t="s">
        <v>7</v>
      </c>
      <c r="C7" s="48">
        <v>40</v>
      </c>
      <c r="D7" s="48">
        <v>45</v>
      </c>
      <c r="E7" s="48">
        <v>50</v>
      </c>
      <c r="F7" s="48">
        <v>50</v>
      </c>
      <c r="G7" s="47" t="s">
        <v>103</v>
      </c>
      <c r="H7" s="48" t="s">
        <v>7</v>
      </c>
      <c r="I7" s="48">
        <v>15</v>
      </c>
      <c r="J7" s="48">
        <v>20</v>
      </c>
      <c r="K7" s="48">
        <v>20</v>
      </c>
      <c r="L7" s="48">
        <v>25</v>
      </c>
      <c r="M7" s="49" t="s">
        <v>39</v>
      </c>
      <c r="N7" s="50" t="e">
        <f>ROUND(IF(N5&gt;0,(N2-N4)/N5,IF(N2&gt;=N4,100,0)),2)</f>
        <v>#DIV/0!</v>
      </c>
      <c r="O7" s="49" t="s">
        <v>39</v>
      </c>
      <c r="P7" s="50" t="e">
        <f>ROUND(IF(P5&gt;0,(P2-P4)/P5,IF(P2&gt;=P4,100,0)),2)</f>
        <v>#DIV/0!</v>
      </c>
      <c r="Q7" s="49" t="s">
        <v>39</v>
      </c>
      <c r="R7" s="50" t="e">
        <f>ROUND(IF(R5&gt;0,(R2-R4)/R5,IF(R2&gt;=R4,100,0)),2)</f>
        <v>#DIV/0!</v>
      </c>
      <c r="S7" s="49" t="s">
        <v>39</v>
      </c>
      <c r="T7" s="50" t="e">
        <f>ROUND(IF(T5&gt;0,(T2-T4)/T5,IF(T2&gt;=T4,100,0)),2)</f>
        <v>#DIV/0!</v>
      </c>
      <c r="U7" s="49" t="s">
        <v>39</v>
      </c>
      <c r="V7" s="50" t="e">
        <f>ROUND(IF(V5&gt;0,(V2-V4)/V5,IF(V2&gt;=V4,100,0)),2)</f>
        <v>#DIV/0!</v>
      </c>
      <c r="W7" s="49" t="s">
        <v>39</v>
      </c>
      <c r="X7" s="50" t="e">
        <f>ROUND(IF(X5&gt;0,(X2-X4)/X5,IF(X2&gt;=X4,100,0)),2)</f>
        <v>#DIV/0!</v>
      </c>
      <c r="Y7" s="49" t="s">
        <v>39</v>
      </c>
      <c r="Z7" s="50" t="e">
        <f>ROUND(IF(Z5&gt;0,(Z2-Z4)/Z5,IF(Z2&gt;=Z4,100,0)),2)</f>
        <v>#DIV/0!</v>
      </c>
    </row>
    <row r="8" spans="1:26" ht="18" x14ac:dyDescent="0.2">
      <c r="A8" s="47" t="s">
        <v>89</v>
      </c>
      <c r="B8" s="48" t="s">
        <v>7</v>
      </c>
      <c r="C8" s="48">
        <v>20</v>
      </c>
      <c r="D8" s="48">
        <v>30</v>
      </c>
      <c r="E8" s="48">
        <v>30</v>
      </c>
      <c r="F8" s="48">
        <v>30</v>
      </c>
      <c r="G8" s="47" t="s">
        <v>89</v>
      </c>
      <c r="H8" s="48" t="s">
        <v>7</v>
      </c>
      <c r="I8" s="48">
        <v>8</v>
      </c>
      <c r="J8" s="48">
        <v>15</v>
      </c>
      <c r="K8" s="48">
        <v>10</v>
      </c>
      <c r="L8" s="48">
        <v>15</v>
      </c>
      <c r="M8" s="49" t="s">
        <v>40</v>
      </c>
      <c r="N8" s="50" t="e">
        <f>ROUND(IF(N5&gt;0,(N4-N3)/N5,IF(N4&gt;=N3,100,0)),2)</f>
        <v>#DIV/0!</v>
      </c>
      <c r="O8" s="49" t="s">
        <v>40</v>
      </c>
      <c r="P8" s="50" t="e">
        <f>ROUND(IF(P5&gt;0,(P4-P3)/P5,IF(P4&gt;=P3,100,0)),2)</f>
        <v>#DIV/0!</v>
      </c>
      <c r="Q8" s="49" t="s">
        <v>40</v>
      </c>
      <c r="R8" s="50" t="e">
        <f>ROUND(IF(R5&gt;0,(R4-R3)/R5,IF(R4&gt;=R3,100,0)),2)</f>
        <v>#DIV/0!</v>
      </c>
      <c r="S8" s="49" t="s">
        <v>40</v>
      </c>
      <c r="T8" s="50" t="e">
        <f>ROUND(IF(T5&gt;0,(T4-T3)/T5,IF(T4&gt;=T3,100,0)),2)</f>
        <v>#DIV/0!</v>
      </c>
      <c r="U8" s="49" t="s">
        <v>40</v>
      </c>
      <c r="V8" s="50" t="e">
        <f>ROUND(IF(V5&gt;0,(V4-V3)/V5,IF(V4&gt;=V3,100,0)),2)</f>
        <v>#DIV/0!</v>
      </c>
      <c r="W8" s="49" t="s">
        <v>40</v>
      </c>
      <c r="X8" s="50" t="e">
        <f>ROUND(IF(X5&gt;0,(X4-X3)/X5,IF(X4&gt;=X3,100,0)),2)</f>
        <v>#DIV/0!</v>
      </c>
      <c r="Y8" s="49" t="s">
        <v>40</v>
      </c>
      <c r="Z8" s="50" t="e">
        <f>ROUND(IF(Z5&gt;0,(Z4-Z3)/Z5,IF(Z4&gt;=Z3,100,0)),2)</f>
        <v>#DIV/0!</v>
      </c>
    </row>
    <row r="9" spans="1:26" ht="18" x14ac:dyDescent="0.2">
      <c r="A9" s="47" t="s">
        <v>90</v>
      </c>
      <c r="B9" s="48">
        <v>8</v>
      </c>
      <c r="C9" s="48">
        <v>8</v>
      </c>
      <c r="D9" s="48">
        <v>8</v>
      </c>
      <c r="E9" s="48">
        <v>8</v>
      </c>
      <c r="F9" s="48">
        <v>8</v>
      </c>
      <c r="G9" s="47" t="s">
        <v>90</v>
      </c>
      <c r="H9" s="48">
        <v>2</v>
      </c>
      <c r="I9" s="48">
        <v>2</v>
      </c>
      <c r="J9" s="48">
        <v>2</v>
      </c>
      <c r="K9" s="48">
        <v>2</v>
      </c>
      <c r="L9" s="48">
        <v>2</v>
      </c>
      <c r="M9" s="49" t="s">
        <v>41</v>
      </c>
      <c r="N9" s="50">
        <f>IF(N2="-",100,IF(N7&lt;0,100-'Pu-بزرگترین الک'!S6,'Pu-بزرگترین الک'!S5))</f>
        <v>100</v>
      </c>
      <c r="O9" s="49" t="s">
        <v>41</v>
      </c>
      <c r="P9" s="50" t="e">
        <f>IF(P2="-",100,IF(P7&lt;0,100-'Pu-الک 1 اینچ'!S6,'Pu-الک 1 اینچ'!S5))</f>
        <v>#DIV/0!</v>
      </c>
      <c r="Q9" s="49" t="s">
        <v>41</v>
      </c>
      <c r="R9" s="50" t="e">
        <f>IF(R2="-",100,IF(R7&lt;0,100-'Pu-الک 3-8 اینچ'!S6,'Pu-الک 3-8 اینچ'!S5))</f>
        <v>#DIV/0!</v>
      </c>
      <c r="S9" s="49" t="s">
        <v>41</v>
      </c>
      <c r="T9" s="50" t="e">
        <f>IF(T2="-",100,IF(T7&lt;0,100-'Pu-الک 4اینچ '!S6,'Pu-الک 4اینچ '!S5))</f>
        <v>#DIV/0!</v>
      </c>
      <c r="U9" s="49" t="s">
        <v>41</v>
      </c>
      <c r="V9" s="50" t="e">
        <f>IF(V2="-",100,IF(V7&lt;0,100-'Pu-الک 10اینچ'!S6,'Pu-الک 10اینچ'!S5))</f>
        <v>#DIV/0!</v>
      </c>
      <c r="W9" s="49" t="s">
        <v>41</v>
      </c>
      <c r="X9" s="50" t="e">
        <f>IF(X2="-",100,IF(X7&lt;0,100-'Pu-الک 40'!S6,'Pu-الک 40'!S5))</f>
        <v>#DIV/0!</v>
      </c>
      <c r="Y9" s="49" t="s">
        <v>41</v>
      </c>
      <c r="Z9" s="50" t="e">
        <f>IF(Z2="-",100,IF(Z7&lt;0,100-'Pu-الک 200'!S6,'Pu-الک 200'!S5))</f>
        <v>#DIV/0!</v>
      </c>
    </row>
    <row r="10" spans="1:26" ht="18" x14ac:dyDescent="0.2">
      <c r="A10" s="52"/>
      <c r="L10" s="52"/>
      <c r="M10" s="49" t="s">
        <v>42</v>
      </c>
      <c r="N10" s="50" t="e">
        <f>IF(N3="-",100,IF(N8&lt;0,100-'Pl-بزرگترین الک'!S6,'Pl-بزرگترین الک'!S5))</f>
        <v>#DIV/0!</v>
      </c>
      <c r="O10" s="49" t="s">
        <v>42</v>
      </c>
      <c r="P10" s="50" t="e">
        <f>IF(P3="-",100,IF(P8&lt;0,100-'Pl-الک 1 اینچ'!S6,'Pl-الک 1 اینچ'!S5))</f>
        <v>#DIV/0!</v>
      </c>
      <c r="Q10" s="49" t="s">
        <v>42</v>
      </c>
      <c r="R10" s="50" t="e">
        <f>IF(R3="-",100,IF(R8&lt;0,100-'Pl-الک 3-8 اینچ '!S6,'Pl-الک 3-8 اینچ '!S5))</f>
        <v>#DIV/0!</v>
      </c>
      <c r="S10" s="49" t="s">
        <v>42</v>
      </c>
      <c r="T10" s="50" t="e">
        <f>IF(T3="-",100,IF(T8&lt;0,100-'Pl-الک 4اینچ'!S6,'Pl-الک 4اینچ'!S5))</f>
        <v>#DIV/0!</v>
      </c>
      <c r="U10" s="49" t="s">
        <v>42</v>
      </c>
      <c r="V10" s="50" t="e">
        <f>IF(V3="-",100,IF(V8&lt;0,100-'Pl-الک 10اینچ'!S6,'Pl-الک 10اینچ'!S5))</f>
        <v>#DIV/0!</v>
      </c>
      <c r="W10" s="49" t="s">
        <v>42</v>
      </c>
      <c r="X10" s="50" t="e">
        <f>IF(X3="-",100,IF(X8&lt;0,100-'Pl-الک 40'!S6,'Pl-الک 40'!S5))</f>
        <v>#DIV/0!</v>
      </c>
      <c r="Y10" s="49" t="s">
        <v>42</v>
      </c>
      <c r="Z10" s="50" t="e">
        <f>IF(Z3="-",100,IF(Z8&lt;0,100-'Pl-الک 200 '!S6,'Pl-الک 200 '!S5))</f>
        <v>#DIV/0!</v>
      </c>
    </row>
    <row r="11" spans="1:26" ht="18" x14ac:dyDescent="0.2">
      <c r="A11" s="52"/>
      <c r="L11" s="52"/>
      <c r="M11" s="49" t="s">
        <v>43</v>
      </c>
      <c r="N11" s="50" t="e">
        <f>N9+N10-100</f>
        <v>#DIV/0!</v>
      </c>
      <c r="O11" s="49" t="s">
        <v>43</v>
      </c>
      <c r="P11" s="50" t="e">
        <f>P9+P10-100</f>
        <v>#DIV/0!</v>
      </c>
      <c r="Q11" s="49" t="s">
        <v>43</v>
      </c>
      <c r="R11" s="50" t="e">
        <f>R9+R10-100</f>
        <v>#DIV/0!</v>
      </c>
      <c r="S11" s="49" t="s">
        <v>43</v>
      </c>
      <c r="T11" s="50" t="e">
        <f>T9+T10-100</f>
        <v>#DIV/0!</v>
      </c>
      <c r="U11" s="49" t="s">
        <v>43</v>
      </c>
      <c r="V11" s="50" t="e">
        <f>V9+V10-100</f>
        <v>#DIV/0!</v>
      </c>
      <c r="W11" s="49" t="s">
        <v>43</v>
      </c>
      <c r="X11" s="50" t="e">
        <f>X9+X10-100</f>
        <v>#DIV/0!</v>
      </c>
      <c r="Y11" s="49" t="s">
        <v>43</v>
      </c>
      <c r="Z11" s="50" t="e">
        <f>Z9+Z10-100</f>
        <v>#DIV/0!</v>
      </c>
    </row>
    <row r="12" spans="1:26" ht="18" x14ac:dyDescent="0.2">
      <c r="A12" s="52"/>
      <c r="L12" s="52"/>
      <c r="M12" s="49" t="s">
        <v>138</v>
      </c>
      <c r="N12" s="50">
        <f>COUNTIF('ورودی دانه بندی'!K10:K2000,"&gt;="&amp;100)</f>
        <v>0</v>
      </c>
      <c r="O12" s="49" t="s">
        <v>138</v>
      </c>
      <c r="P12" s="50">
        <f>COUNTIFS('ورودی دانه بندی'!L10:L2000,"&lt;="&amp;P2,'ورودی دانه بندی'!L10:L2000,"&gt;="&amp;P3)</f>
        <v>0</v>
      </c>
      <c r="Q12" s="49" t="s">
        <v>138</v>
      </c>
      <c r="R12" s="50">
        <f>COUNTIFS('ورودی دانه بندی'!M10:M2000,"&lt;="&amp;R2,'ورودی دانه بندی'!M10:M2000,"&gt;="&amp;R3)</f>
        <v>0</v>
      </c>
      <c r="S12" s="49" t="s">
        <v>138</v>
      </c>
      <c r="T12" s="50">
        <f>COUNTIFS('ورودی دانه بندی'!N10:N2000,"&lt;="&amp;T2,'ورودی دانه بندی'!N10:N2000,"&gt;="&amp;T3)</f>
        <v>0</v>
      </c>
      <c r="U12" s="49" t="s">
        <v>138</v>
      </c>
      <c r="V12" s="50">
        <f>COUNTIFS('ورودی دانه بندی'!O10:O2000,"&lt;="&amp;V2,'ورودی دانه بندی'!O10:O2000,"&gt;="&amp;V3)</f>
        <v>0</v>
      </c>
      <c r="W12" s="49" t="s">
        <v>138</v>
      </c>
      <c r="X12" s="50">
        <f>COUNTIFS('ورودی دانه بندی'!P10:P2000,"&lt;="&amp;X2,'ورودی دانه بندی'!P10:P2000,"&gt;="&amp;X3)</f>
        <v>0</v>
      </c>
      <c r="Y12" s="49" t="s">
        <v>138</v>
      </c>
      <c r="Z12" s="50">
        <f>COUNTIFS('ورودی دانه بندی'!Q10:Q2000,"&lt;="&amp;Z2,'ورودی دانه بندی'!Q10:Q2000,"&gt;="&amp;Z3)</f>
        <v>0</v>
      </c>
    </row>
    <row r="13" spans="1:26" ht="18" x14ac:dyDescent="0.2">
      <c r="A13" s="52"/>
      <c r="L13" s="52"/>
      <c r="M13" s="49" t="s">
        <v>137</v>
      </c>
      <c r="N13" s="50" t="e">
        <f>IF('ورودی دانه بندی'!K6="V",1,'Category ll- بزرگترین الک'!X4)</f>
        <v>#DIV/0!</v>
      </c>
      <c r="O13" s="49" t="s">
        <v>137</v>
      </c>
      <c r="P13" s="50" t="e">
        <f>'Category ll-الک 1 اینچ'!X4</f>
        <v>#DIV/0!</v>
      </c>
      <c r="Q13" s="49" t="s">
        <v>137</v>
      </c>
      <c r="R13" s="50" t="e">
        <f>'Category ll-الک 3-8 اینچ'!X4</f>
        <v>#DIV/0!</v>
      </c>
      <c r="S13" s="49" t="s">
        <v>137</v>
      </c>
      <c r="T13" s="50" t="e">
        <f>'Category ll-الک4'!X4</f>
        <v>#DIV/0!</v>
      </c>
      <c r="U13" s="49" t="s">
        <v>137</v>
      </c>
      <c r="V13" s="50" t="e">
        <f>IF('ورودی دانه بندی'!K6="I",1,'Category ll-الک10'!X4)</f>
        <v>#DIV/0!</v>
      </c>
      <c r="W13" s="49" t="s">
        <v>137</v>
      </c>
      <c r="X13" s="50" t="e">
        <f>IF('ورودی دانه بندی'!K6="I",1,'Category ll-الک40'!X4)</f>
        <v>#DIV/0!</v>
      </c>
      <c r="Y13" s="49" t="s">
        <v>137</v>
      </c>
      <c r="Z13" s="50" t="e">
        <f>'Category ll-الک200'!X4</f>
        <v>#DIV/0!</v>
      </c>
    </row>
    <row r="14" spans="1:26" ht="33" customHeight="1" x14ac:dyDescent="0.2">
      <c r="A14" s="52"/>
      <c r="L14" s="52"/>
      <c r="M14" s="149" t="s">
        <v>93</v>
      </c>
      <c r="N14" s="149"/>
      <c r="O14" s="149" t="s">
        <v>94</v>
      </c>
      <c r="P14" s="149"/>
      <c r="Q14" s="149" t="s">
        <v>95</v>
      </c>
      <c r="R14" s="149"/>
      <c r="S14" s="149" t="s">
        <v>99</v>
      </c>
      <c r="T14" s="149"/>
      <c r="U14" s="149" t="s">
        <v>98</v>
      </c>
      <c r="V14" s="149"/>
      <c r="W14" s="149" t="s">
        <v>97</v>
      </c>
      <c r="X14" s="149"/>
      <c r="Y14" s="149" t="s">
        <v>96</v>
      </c>
      <c r="Z14" s="149"/>
    </row>
    <row r="15" spans="1:26" ht="18" x14ac:dyDescent="0.2">
      <c r="A15" s="52"/>
      <c r="L15" s="52"/>
      <c r="M15" s="53" t="s">
        <v>92</v>
      </c>
      <c r="N15" s="50" t="e">
        <f>IF(N5&gt;0,N13,IF(N12&gt;0,1,"Reject"))</f>
        <v>#DIV/0!</v>
      </c>
      <c r="O15" s="53" t="s">
        <v>92</v>
      </c>
      <c r="P15" s="50" t="e">
        <f>IF(P5&gt;0,P13,IF(P12&gt;0,1,"Reject"))</f>
        <v>#DIV/0!</v>
      </c>
      <c r="Q15" s="53" t="s">
        <v>92</v>
      </c>
      <c r="R15" s="50" t="e">
        <f>IF(R5&gt;0,R13,IF(R12&gt;0,1,"Reject"))</f>
        <v>#DIV/0!</v>
      </c>
      <c r="S15" s="53" t="s">
        <v>92</v>
      </c>
      <c r="T15" s="50" t="e">
        <f>IF(T5&gt;0,T13,IF(T12&gt;0,1,"Reject"))</f>
        <v>#DIV/0!</v>
      </c>
      <c r="U15" s="53" t="s">
        <v>92</v>
      </c>
      <c r="V15" s="50" t="e">
        <f>IF(V5&gt;0,V13,IF(V12&gt;0,1,"Reject"))</f>
        <v>#DIV/0!</v>
      </c>
      <c r="W15" s="53" t="s">
        <v>92</v>
      </c>
      <c r="X15" s="50" t="e">
        <f>IF(X5&gt;0,X13,IF(X12&gt;0,1,"Reject"))</f>
        <v>#DIV/0!</v>
      </c>
      <c r="Y15" s="53" t="s">
        <v>92</v>
      </c>
      <c r="Z15" s="50" t="e">
        <f>IF(Z5&gt;0,Z13,IF(Z12&gt;0,1,"Reject"))</f>
        <v>#DIV/0!</v>
      </c>
    </row>
    <row r="17" spans="2:22" x14ac:dyDescent="0.2">
      <c r="B17" s="147" t="s">
        <v>44</v>
      </c>
      <c r="C17" s="147"/>
      <c r="E17" s="152" t="s">
        <v>34</v>
      </c>
      <c r="F17" s="153"/>
      <c r="H17" s="152" t="s">
        <v>79</v>
      </c>
      <c r="I17" s="153"/>
      <c r="K17" s="152" t="s">
        <v>80</v>
      </c>
      <c r="L17" s="153"/>
      <c r="N17" s="152" t="s">
        <v>91</v>
      </c>
      <c r="O17" s="153"/>
      <c r="Q17" s="152" t="s">
        <v>108</v>
      </c>
      <c r="R17" s="153"/>
    </row>
    <row r="18" spans="2:22" ht="18" x14ac:dyDescent="0.2">
      <c r="B18" s="49" t="s">
        <v>37</v>
      </c>
      <c r="C18" s="50">
        <f>'ورودی تراکم'!O11*1.1</f>
        <v>0</v>
      </c>
      <c r="D18" s="52"/>
      <c r="E18" s="49"/>
      <c r="F18" s="50"/>
      <c r="H18" s="49" t="s">
        <v>37</v>
      </c>
      <c r="I18" s="50">
        <v>4</v>
      </c>
      <c r="K18" s="49" t="s">
        <v>37</v>
      </c>
      <c r="L18" s="50" t="s">
        <v>7</v>
      </c>
      <c r="N18" s="49" t="s">
        <v>37</v>
      </c>
      <c r="O18" s="50" t="s">
        <v>7</v>
      </c>
      <c r="Q18" s="49" t="s">
        <v>37</v>
      </c>
      <c r="R18" s="50" t="s">
        <v>7</v>
      </c>
    </row>
    <row r="19" spans="2:22" ht="18" x14ac:dyDescent="0.2">
      <c r="B19" s="49" t="s">
        <v>38</v>
      </c>
      <c r="C19" s="50">
        <f>0.9*'ورودی تراکم'!O11</f>
        <v>0</v>
      </c>
      <c r="D19" s="52"/>
      <c r="E19" s="49"/>
      <c r="F19" s="50"/>
      <c r="H19" s="49" t="s">
        <v>38</v>
      </c>
      <c r="I19" s="50" t="s">
        <v>7</v>
      </c>
      <c r="K19" s="49" t="s">
        <v>38</v>
      </c>
      <c r="L19" s="50">
        <v>40</v>
      </c>
      <c r="N19" s="49" t="s">
        <v>38</v>
      </c>
      <c r="O19" s="50">
        <v>80</v>
      </c>
      <c r="Q19" s="49" t="s">
        <v>38</v>
      </c>
      <c r="R19" s="50">
        <f>'ورودی دانه بندی'!T10</f>
        <v>0</v>
      </c>
    </row>
    <row r="20" spans="2:22" ht="18" x14ac:dyDescent="0.45">
      <c r="B20" s="49" t="s">
        <v>35</v>
      </c>
      <c r="C20" s="50" t="e">
        <f>AVERAGE('ورودی تراکم'!N11:N2002)</f>
        <v>#DIV/0!</v>
      </c>
      <c r="D20" s="52"/>
      <c r="E20" s="49"/>
      <c r="F20" s="50"/>
      <c r="H20" s="49" t="s">
        <v>35</v>
      </c>
      <c r="I20" s="50" t="e">
        <f>AVERAGE('ورودی دانه بندی'!R10:R2002)</f>
        <v>#DIV/0!</v>
      </c>
      <c r="K20" s="49" t="s">
        <v>35</v>
      </c>
      <c r="L20" s="50" t="e">
        <f>AVERAGE('ورودی دانه بندی'!U10:U2002)</f>
        <v>#DIV/0!</v>
      </c>
      <c r="N20" s="49" t="s">
        <v>35</v>
      </c>
      <c r="O20" s="50" t="e">
        <f>AVERAGE('ورودی CBR'!K10:K2002)</f>
        <v>#DIV/0!</v>
      </c>
      <c r="Q20" s="49" t="s">
        <v>35</v>
      </c>
      <c r="R20" s="50" t="e">
        <f>AVERAGE('ورودی دانه بندی'!S10:S2002)</f>
        <v>#DIV/0!</v>
      </c>
      <c r="U20" s="143" t="s">
        <v>118</v>
      </c>
      <c r="V20" s="38" t="s">
        <v>119</v>
      </c>
    </row>
    <row r="21" spans="2:22" ht="18" x14ac:dyDescent="0.45">
      <c r="B21" s="49" t="s">
        <v>36</v>
      </c>
      <c r="C21" s="54" t="e">
        <f>STDEVA('ورودی تراکم'!N11:N2002)</f>
        <v>#DIV/0!</v>
      </c>
      <c r="D21" s="52"/>
      <c r="E21" s="65" t="s">
        <v>129</v>
      </c>
      <c r="F21" s="66">
        <f>'ورودی تراکم'!L11-3</f>
        <v>-3</v>
      </c>
      <c r="H21" s="49" t="s">
        <v>36</v>
      </c>
      <c r="I21" s="51" t="e">
        <f>STDEVA('ورودی دانه بندی'!R10:R2002)</f>
        <v>#DIV/0!</v>
      </c>
      <c r="K21" s="49" t="s">
        <v>36</v>
      </c>
      <c r="L21" s="51" t="e">
        <f>STDEVA('ورودی دانه بندی'!U10:U2002)</f>
        <v>#DIV/0!</v>
      </c>
      <c r="N21" s="49" t="s">
        <v>36</v>
      </c>
      <c r="O21" s="51" t="e">
        <f>STDEVA('ورودی CBR'!K10:K2002)</f>
        <v>#DIV/0!</v>
      </c>
      <c r="Q21" s="49" t="s">
        <v>36</v>
      </c>
      <c r="R21" s="51" t="e">
        <f>STDEVA('ورودی دانه بندی'!S10:S2002)</f>
        <v>#DIV/0!</v>
      </c>
      <c r="U21" s="143"/>
      <c r="V21" s="38" t="s">
        <v>120</v>
      </c>
    </row>
    <row r="22" spans="2:22" ht="18" x14ac:dyDescent="0.2">
      <c r="B22" s="49" t="s">
        <v>30</v>
      </c>
      <c r="C22" s="50">
        <f>COUNT('ورودی تراکم'!N11:N2002)</f>
        <v>0</v>
      </c>
      <c r="D22" s="52"/>
      <c r="E22" s="67" t="s">
        <v>130</v>
      </c>
      <c r="F22" s="66" t="s">
        <v>131</v>
      </c>
      <c r="H22" s="49" t="s">
        <v>30</v>
      </c>
      <c r="I22" s="50">
        <f>COUNT('ورودی دانه بندی'!R10:R2002)</f>
        <v>0</v>
      </c>
      <c r="K22" s="49" t="s">
        <v>30</v>
      </c>
      <c r="L22" s="50">
        <f>COUNT('ورودی دانه بندی'!U10:U2002)</f>
        <v>0</v>
      </c>
      <c r="N22" s="49" t="s">
        <v>30</v>
      </c>
      <c r="O22" s="50">
        <f>COUNT('ورودی CBR'!K10:K2002)</f>
        <v>0</v>
      </c>
      <c r="Q22" s="49" t="s">
        <v>30</v>
      </c>
      <c r="R22" s="50">
        <f>COUNT('ورودی دانه بندی'!S10:S2002)</f>
        <v>0</v>
      </c>
    </row>
    <row r="23" spans="2:22" ht="18" x14ac:dyDescent="0.2">
      <c r="B23" s="49" t="s">
        <v>39</v>
      </c>
      <c r="C23" s="50" t="e">
        <f>ROUND(IF(C21&gt;0,(C18-C20)/C21,IF(C18&gt;=C20,100,0)),2)</f>
        <v>#DIV/0!</v>
      </c>
      <c r="D23" s="52"/>
      <c r="E23" s="65" t="s">
        <v>130</v>
      </c>
      <c r="F23" s="66" t="s">
        <v>132</v>
      </c>
      <c r="H23" s="49" t="s">
        <v>39</v>
      </c>
      <c r="I23" s="50" t="e">
        <f>ROUND(IF(I21&gt;0,(I18-I20)/I21,IF(I18&gt;=I20,100,0)),2)</f>
        <v>#DIV/0!</v>
      </c>
      <c r="K23" s="49" t="s">
        <v>39</v>
      </c>
      <c r="L23" s="50" t="e">
        <f>ROUND(IF(L21&gt;0,(L18-L20)/L21,IF(L18&gt;=L20,100,0)),2)</f>
        <v>#DIV/0!</v>
      </c>
      <c r="N23" s="49" t="s">
        <v>39</v>
      </c>
      <c r="O23" s="50" t="e">
        <f>ROUND(IF(O21&gt;0,(O18-O20)/O21,IF(O18&gt;=O20,100,0)),2)</f>
        <v>#DIV/0!</v>
      </c>
      <c r="Q23" s="49" t="s">
        <v>39</v>
      </c>
      <c r="R23" s="50" t="e">
        <f>ROUND(IF(R21&gt;0,(R18-R20)/R21,IF(R18&gt;=R20,100,0)),2)</f>
        <v>#DIV/0!</v>
      </c>
    </row>
    <row r="24" spans="2:22" ht="18" x14ac:dyDescent="0.2">
      <c r="B24" s="49" t="s">
        <v>40</v>
      </c>
      <c r="C24" s="50" t="e">
        <f>ROUND(IF(C21&gt;0,(C20-C19)/C21,IF(C20&gt;C19,100,0)),2)</f>
        <v>#DIV/0!</v>
      </c>
      <c r="D24" s="52"/>
      <c r="E24" s="49" t="s">
        <v>133</v>
      </c>
      <c r="F24" s="50">
        <f>COUNTIF('ورودی تراکم'!K11:K2000,F23&amp;'ورودی تراکم'!L11)</f>
        <v>0</v>
      </c>
      <c r="H24" s="49" t="s">
        <v>40</v>
      </c>
      <c r="I24" s="50" t="e">
        <f>ROUND(IF(I21&gt;0,(I20-I19)/I21,IF(I20&gt;=I19,100,0)),2)</f>
        <v>#DIV/0!</v>
      </c>
      <c r="K24" s="49" t="s">
        <v>40</v>
      </c>
      <c r="L24" s="50" t="e">
        <f>ROUND(IF(L21&gt;0,(L20-L19)/L21,IF(L20&gt;=L19,100,0)),2)</f>
        <v>#DIV/0!</v>
      </c>
      <c r="N24" s="49" t="s">
        <v>40</v>
      </c>
      <c r="O24" s="50" t="e">
        <f>ROUND(IF(O21&gt;0,(O20-O19)/O21,IF(O20&gt;=O19,100,0)),2)</f>
        <v>#DIV/0!</v>
      </c>
      <c r="Q24" s="49" t="s">
        <v>40</v>
      </c>
      <c r="R24" s="50" t="e">
        <f>ROUND(IF(R21&gt;0,(R20-R19)/R21,IF(R20&gt;=R19,100,0)),2)</f>
        <v>#DIV/0!</v>
      </c>
    </row>
    <row r="25" spans="2:22" ht="18" x14ac:dyDescent="0.2">
      <c r="B25" s="49" t="s">
        <v>41</v>
      </c>
      <c r="C25" s="50" t="e">
        <f>IF(C18="-",100,IF(C23&lt;0,100-'Pu-ضخامت'!S6,'Pu-ضخامت'!S5))</f>
        <v>#DIV/0!</v>
      </c>
      <c r="D25" s="52"/>
      <c r="E25" s="49" t="s">
        <v>134</v>
      </c>
      <c r="F25" s="50">
        <f>2*COUNTIF('ورودی تراکم'!K11:K2000,F22&amp;F21)</f>
        <v>0</v>
      </c>
      <c r="H25" s="49" t="s">
        <v>41</v>
      </c>
      <c r="I25" s="50" t="e">
        <f>IF(I18="-",100,IF(I23&lt;0,100-'Pu-دامنه خمیری'!S6,'Pu-دامنه خمیری'!S5))</f>
        <v>#DIV/0!</v>
      </c>
      <c r="K25" s="49" t="s">
        <v>41</v>
      </c>
      <c r="L25" s="50">
        <f>IF(L18="-",100,IF(L23&lt;0,100-'Pu-ارزش ماسه ای'!S6,'Pu-ارزش ماسه ای'!S5))</f>
        <v>100</v>
      </c>
      <c r="N25" s="49" t="s">
        <v>41</v>
      </c>
      <c r="O25" s="50">
        <f>IF(O18="-",100,IF(O23&lt;0,100-'Pu-CBR'!S6,'Pu-CBR'!S5))</f>
        <v>100</v>
      </c>
      <c r="Q25" s="49" t="s">
        <v>41</v>
      </c>
      <c r="R25" s="50">
        <f>IF(R18="-",100,IF(R23&lt;0,100-'Pu-شکستگی'!S6,'Pu-شکستگی'!S5))</f>
        <v>100</v>
      </c>
      <c r="S25" s="52"/>
      <c r="T25" s="52"/>
      <c r="U25" s="52"/>
    </row>
    <row r="26" spans="2:22" ht="18" x14ac:dyDescent="0.2">
      <c r="B26" s="49" t="s">
        <v>42</v>
      </c>
      <c r="C26" s="50" t="e">
        <f>IF(C19="-",100,IF(C24&lt;0,100-'Pl-ضخامت'!S6,'Pl-ضخامت'!S5))</f>
        <v>#DIV/0!</v>
      </c>
      <c r="D26" s="52"/>
      <c r="E26" s="49" t="s">
        <v>135</v>
      </c>
      <c r="F26" s="50">
        <f>COUNT('ورودی تراکم'!K11:K2000)</f>
        <v>0</v>
      </c>
      <c r="H26" s="49" t="s">
        <v>42</v>
      </c>
      <c r="I26" s="50">
        <f>IF(I19="-",100,IF(I24&lt;0,100-'Pl-دامنه خمیری'!S6,'Pl-دامنه خمیری'!S5))</f>
        <v>100</v>
      </c>
      <c r="K26" s="49" t="s">
        <v>42</v>
      </c>
      <c r="L26" s="50" t="e">
        <f>IF(L19="-",100,IF(L24&lt;0,100-'Pl-ارزش ماسه ای'!S6,'Pl-ارزش ماسه ای'!S5))</f>
        <v>#DIV/0!</v>
      </c>
      <c r="N26" s="49" t="s">
        <v>42</v>
      </c>
      <c r="O26" s="50" t="e">
        <f>IF(O19="-",100,IF(O24&lt;0,100-'Pl-CBR'!S6,'Pl-CBR'!S5))</f>
        <v>#DIV/0!</v>
      </c>
      <c r="Q26" s="49" t="s">
        <v>42</v>
      </c>
      <c r="R26" s="50" t="e">
        <f>IF(R19="-",100,IF(R24&lt;0,100-'Pl-شکستگی'!S6,'Pl-شکستگی'!S5))</f>
        <v>#DIV/0!</v>
      </c>
    </row>
    <row r="27" spans="2:22" ht="18" x14ac:dyDescent="0.2">
      <c r="B27" s="55" t="s">
        <v>43</v>
      </c>
      <c r="C27" s="56" t="e">
        <f>C25+C26-100</f>
        <v>#DIV/0!</v>
      </c>
      <c r="D27" s="52"/>
      <c r="E27" s="49" t="s">
        <v>136</v>
      </c>
      <c r="F27" s="50" t="e">
        <f>(F24-F25)/F26</f>
        <v>#DIV/0!</v>
      </c>
      <c r="H27" s="49" t="s">
        <v>43</v>
      </c>
      <c r="I27" s="50" t="e">
        <f>I25+I26-100</f>
        <v>#DIV/0!</v>
      </c>
      <c r="K27" s="49" t="s">
        <v>43</v>
      </c>
      <c r="L27" s="50" t="e">
        <f>L25+L26-100</f>
        <v>#DIV/0!</v>
      </c>
      <c r="N27" s="49" t="s">
        <v>43</v>
      </c>
      <c r="O27" s="50" t="e">
        <f>O25+O26-100</f>
        <v>#DIV/0!</v>
      </c>
      <c r="Q27" s="49" t="s">
        <v>43</v>
      </c>
      <c r="R27" s="50" t="e">
        <f>R25+R26-100</f>
        <v>#DIV/0!</v>
      </c>
    </row>
    <row r="28" spans="2:22" ht="18" x14ac:dyDescent="0.2">
      <c r="B28" s="49" t="s">
        <v>138</v>
      </c>
      <c r="C28" s="69">
        <f>COUNTIFS('ورودی تراکم'!N11:N2000,"&lt;="&amp;C18,'ورودی تراکم'!N11:N2000,"&gt;="&amp;C19)</f>
        <v>0</v>
      </c>
      <c r="D28" s="52"/>
      <c r="E28" s="68"/>
      <c r="F28" s="69"/>
      <c r="H28" s="49" t="s">
        <v>138</v>
      </c>
      <c r="I28" s="69">
        <f>COUNTIF('ورودی دانه بندی'!R10:R2000,"&lt;="&amp;I18)</f>
        <v>0</v>
      </c>
      <c r="K28" s="49" t="s">
        <v>138</v>
      </c>
      <c r="L28" s="69">
        <f>COUNTIF('ورودی دانه بندی'!U10:U2000,"&gt;="&amp;L19)</f>
        <v>0</v>
      </c>
      <c r="N28" s="49" t="s">
        <v>138</v>
      </c>
      <c r="O28" s="69">
        <f>COUNTIF('ورودی CBR'!K10:K2000,"&gt;="&amp;O19)</f>
        <v>0</v>
      </c>
      <c r="Q28" s="49" t="s">
        <v>138</v>
      </c>
      <c r="R28" s="69">
        <f>COUNTIF('ورودی دانه بندی'!S10:S2000,"&gt;="&amp;R19)</f>
        <v>0</v>
      </c>
    </row>
    <row r="29" spans="2:22" ht="18" x14ac:dyDescent="0.2">
      <c r="B29" s="49" t="s">
        <v>137</v>
      </c>
      <c r="C29" s="56" t="e">
        <f>'Category ll- ضخامت'!X4</f>
        <v>#DIV/0!</v>
      </c>
      <c r="D29" s="52"/>
      <c r="E29" s="68"/>
      <c r="F29" s="69"/>
      <c r="H29" s="49" t="s">
        <v>137</v>
      </c>
      <c r="I29" s="69" t="e">
        <f>'Category ll- دامنه خمیری'!X4</f>
        <v>#DIV/0!</v>
      </c>
      <c r="K29" s="49" t="s">
        <v>137</v>
      </c>
      <c r="L29" s="69" t="e">
        <f>'Category ll- ارزش ماسه ای'!X4</f>
        <v>#DIV/0!</v>
      </c>
      <c r="N29" s="49" t="s">
        <v>137</v>
      </c>
      <c r="O29" s="69" t="e">
        <f>'Category ll-CBR'!X4</f>
        <v>#DIV/0!</v>
      </c>
      <c r="Q29" s="49" t="s">
        <v>137</v>
      </c>
      <c r="R29" s="69" t="e">
        <f>'Category lll-شکستگی'!X4</f>
        <v>#DIV/0!</v>
      </c>
    </row>
    <row r="30" spans="2:22" ht="48" customHeight="1" x14ac:dyDescent="0.2">
      <c r="B30" s="148" t="s">
        <v>49</v>
      </c>
      <c r="C30" s="148"/>
      <c r="D30" s="52"/>
      <c r="E30" s="150" t="s">
        <v>53</v>
      </c>
      <c r="F30" s="151"/>
      <c r="H30" s="150" t="s">
        <v>109</v>
      </c>
      <c r="I30" s="151"/>
      <c r="K30" s="150" t="s">
        <v>110</v>
      </c>
      <c r="L30" s="151"/>
      <c r="N30" s="150" t="s">
        <v>112</v>
      </c>
      <c r="O30" s="151"/>
      <c r="Q30" s="150" t="s">
        <v>111</v>
      </c>
      <c r="R30" s="151"/>
    </row>
    <row r="31" spans="2:22" ht="18" x14ac:dyDescent="0.2">
      <c r="B31" s="53" t="s">
        <v>92</v>
      </c>
      <c r="C31" s="50" t="e">
        <f>IF(C21&gt;0,C29,IF(C28&gt;0,1,"Reject"))</f>
        <v>#DIV/0!</v>
      </c>
      <c r="D31" s="52"/>
      <c r="E31" s="53" t="s">
        <v>92</v>
      </c>
      <c r="F31" s="50" t="e">
        <f>IF((AND(F27&gt;0,'ورودی تراکم'!I6="می باشد")),F27^0.5,IF(F27&lt;0,"reject",F27))</f>
        <v>#DIV/0!</v>
      </c>
      <c r="H31" s="53" t="s">
        <v>92</v>
      </c>
      <c r="I31" s="50" t="e">
        <f>IF(I21&gt;0,I29,IF(I28&gt;0,1,"Reject"))</f>
        <v>#DIV/0!</v>
      </c>
      <c r="K31" s="53" t="s">
        <v>92</v>
      </c>
      <c r="L31" s="50" t="e">
        <f>IF(L21&gt;0,L29,IF(L28&gt;0,1,"Reject"))</f>
        <v>#DIV/0!</v>
      </c>
      <c r="N31" s="53" t="s">
        <v>92</v>
      </c>
      <c r="O31" s="50" t="e">
        <f>IF(O21&gt;0,O29,IF(O28&gt;0,1,"Reject"))</f>
        <v>#DIV/0!</v>
      </c>
      <c r="Q31" s="53" t="s">
        <v>92</v>
      </c>
      <c r="R31" s="50" t="e">
        <f>IF(R21&gt;0,R29,IF(R28&gt;0,1,"Reject"))</f>
        <v>#DIV/0!</v>
      </c>
    </row>
    <row r="33" spans="5:8" x14ac:dyDescent="0.2">
      <c r="G33"/>
    </row>
    <row r="35" spans="5:8" x14ac:dyDescent="0.2">
      <c r="G35"/>
    </row>
    <row r="36" spans="5:8" x14ac:dyDescent="0.2">
      <c r="G36" s="52"/>
    </row>
    <row r="37" spans="5:8" x14ac:dyDescent="0.2">
      <c r="G37" s="52"/>
    </row>
    <row r="38" spans="5:8" x14ac:dyDescent="0.2">
      <c r="G38" s="52"/>
    </row>
    <row r="39" spans="5:8" x14ac:dyDescent="0.2">
      <c r="E39"/>
      <c r="F39"/>
      <c r="G39"/>
      <c r="H39"/>
    </row>
    <row r="40" spans="5:8" x14ac:dyDescent="0.2">
      <c r="E40"/>
      <c r="F40"/>
      <c r="G40"/>
      <c r="H40"/>
    </row>
    <row r="41" spans="5:8" x14ac:dyDescent="0.2">
      <c r="E41"/>
      <c r="F41"/>
      <c r="G41"/>
      <c r="H41"/>
    </row>
    <row r="42" spans="5:8" x14ac:dyDescent="0.2">
      <c r="E42"/>
      <c r="F42"/>
      <c r="G42"/>
      <c r="H42"/>
    </row>
    <row r="43" spans="5:8" x14ac:dyDescent="0.2">
      <c r="E43"/>
      <c r="F43"/>
      <c r="G43"/>
      <c r="H43"/>
    </row>
  </sheetData>
  <sheetProtection algorithmName="SHA-512" hashValue="2+Yl7DtXfnQ8vW4mIrfB5MG1iffnn20idgulqIKl+I0tBFXaORiSLlyBXmecWwHjvqwz8vluXCayCagx+vGcTA==" saltValue="9Z2d4w8HkXnZiKSiOrODcA==" spinCount="100000" sheet="1" objects="1" scenarios="1"/>
  <mergeCells count="23">
    <mergeCell ref="E17:F17"/>
    <mergeCell ref="H17:I17"/>
    <mergeCell ref="K17:L17"/>
    <mergeCell ref="N17:O17"/>
    <mergeCell ref="H30:I30"/>
    <mergeCell ref="K30:L30"/>
    <mergeCell ref="N30:O30"/>
    <mergeCell ref="U20:U21"/>
    <mergeCell ref="A1:E1"/>
    <mergeCell ref="G1:K1"/>
    <mergeCell ref="B17:C17"/>
    <mergeCell ref="B30:C30"/>
    <mergeCell ref="M1:Z1"/>
    <mergeCell ref="M14:N14"/>
    <mergeCell ref="O14:P14"/>
    <mergeCell ref="E30:F30"/>
    <mergeCell ref="Q14:R14"/>
    <mergeCell ref="S14:T14"/>
    <mergeCell ref="U14:V14"/>
    <mergeCell ref="W14:X14"/>
    <mergeCell ref="Y14:Z14"/>
    <mergeCell ref="Q17:R17"/>
    <mergeCell ref="Q30:R30"/>
  </mergeCells>
  <pageMargins left="0.7" right="0.7" top="0.75" bottom="0.75" header="0.3" footer="0.3"/>
  <pageSetup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D3540-74F2-420C-BAA7-6D0D53F7FA3C}">
  <dimension ref="A1:I26"/>
  <sheetViews>
    <sheetView rightToLeft="1" tabSelected="1" view="pageBreakPreview" zoomScale="85" zoomScaleNormal="100" zoomScaleSheetLayoutView="85" workbookViewId="0">
      <selection activeCell="E13" sqref="E13"/>
    </sheetView>
  </sheetViews>
  <sheetFormatPr defaultRowHeight="14.25" x14ac:dyDescent="0.2"/>
  <cols>
    <col min="1" max="1" width="10.875" customWidth="1"/>
    <col min="3" max="3" width="11.75" customWidth="1"/>
    <col min="4" max="4" width="11.375" customWidth="1"/>
    <col min="5" max="5" width="12" customWidth="1"/>
    <col min="6" max="6" width="10.875" customWidth="1"/>
    <col min="7" max="7" width="11.75" customWidth="1"/>
    <col min="8" max="8" width="18.5" customWidth="1"/>
    <col min="9" max="9" width="15.375" customWidth="1"/>
  </cols>
  <sheetData>
    <row r="1" spans="1:9" ht="48.75" customHeight="1" x14ac:dyDescent="0.2">
      <c r="A1" s="154"/>
      <c r="B1" s="154"/>
      <c r="C1" s="154"/>
      <c r="D1" s="154"/>
      <c r="E1" s="154"/>
      <c r="F1" s="154"/>
      <c r="G1" s="154"/>
      <c r="H1" s="154"/>
      <c r="I1" s="154"/>
    </row>
    <row r="2" spans="1:9" ht="19.5" x14ac:dyDescent="0.2">
      <c r="A2" s="162" t="s">
        <v>142</v>
      </c>
      <c r="B2" s="162"/>
      <c r="C2" s="162"/>
      <c r="D2" s="162"/>
      <c r="E2" s="162"/>
      <c r="F2" s="162"/>
      <c r="G2" s="162"/>
      <c r="H2" s="162"/>
      <c r="I2" s="162"/>
    </row>
    <row r="3" spans="1:9" ht="15.75" x14ac:dyDescent="0.2">
      <c r="A3" s="64" t="s">
        <v>123</v>
      </c>
      <c r="B3" s="89"/>
      <c r="C3" s="90"/>
      <c r="D3" s="90"/>
      <c r="E3" s="90"/>
      <c r="F3" s="90"/>
      <c r="G3" s="90"/>
      <c r="H3" s="90"/>
      <c r="I3" s="91"/>
    </row>
    <row r="4" spans="1:9" ht="15.75" x14ac:dyDescent="0.2">
      <c r="A4" s="64" t="s">
        <v>124</v>
      </c>
      <c r="B4" s="89"/>
      <c r="C4" s="90"/>
      <c r="D4" s="90"/>
      <c r="E4" s="90"/>
      <c r="F4" s="90"/>
      <c r="G4" s="64" t="s">
        <v>125</v>
      </c>
      <c r="H4" s="89"/>
      <c r="I4" s="91"/>
    </row>
    <row r="5" spans="1:9" ht="15.75" x14ac:dyDescent="0.2">
      <c r="A5" s="64" t="s">
        <v>126</v>
      </c>
      <c r="B5" s="89"/>
      <c r="C5" s="90"/>
      <c r="D5" s="90"/>
      <c r="E5" s="90"/>
      <c r="F5" s="91"/>
      <c r="G5" s="64" t="s">
        <v>127</v>
      </c>
      <c r="H5" s="89"/>
      <c r="I5" s="91"/>
    </row>
    <row r="6" spans="1:9" ht="15.75" x14ac:dyDescent="0.2">
      <c r="A6" s="155" t="s">
        <v>46</v>
      </c>
      <c r="B6" s="104" t="s">
        <v>47</v>
      </c>
      <c r="C6" s="105"/>
      <c r="D6" s="155" t="s">
        <v>45</v>
      </c>
      <c r="E6" s="155"/>
      <c r="F6" s="156" t="s">
        <v>50</v>
      </c>
      <c r="G6" s="157" t="s">
        <v>52</v>
      </c>
      <c r="H6" s="158" t="s">
        <v>51</v>
      </c>
      <c r="I6" s="158" t="s">
        <v>48</v>
      </c>
    </row>
    <row r="7" spans="1:9" x14ac:dyDescent="0.2">
      <c r="A7" s="155"/>
      <c r="B7" s="106"/>
      <c r="C7" s="107"/>
      <c r="D7" s="57" t="s">
        <v>37</v>
      </c>
      <c r="E7" s="57" t="s">
        <v>38</v>
      </c>
      <c r="F7" s="156"/>
      <c r="G7" s="157"/>
      <c r="H7" s="158"/>
      <c r="I7" s="158"/>
    </row>
    <row r="8" spans="1:9" ht="17.25" x14ac:dyDescent="0.4">
      <c r="A8" s="155" t="s">
        <v>128</v>
      </c>
      <c r="B8" s="108" t="s">
        <v>83</v>
      </c>
      <c r="C8" s="83" t="s">
        <v>84</v>
      </c>
      <c r="D8" s="58" t="str">
        <f>پردازش!N2</f>
        <v>-</v>
      </c>
      <c r="E8" s="58">
        <f>پردازش!N3</f>
        <v>99.5</v>
      </c>
      <c r="F8" s="92" t="e">
        <f>IF('ورودی دانه بندی'!K3/'ورودی دانه بندی'!K4&gt;1,1,IF('ورودی تراکم'!I6="می باشد",('ورودی دانه بندی'!K3/'ورودی دانه بندی'!K4)^0.5,'ورودی دانه بندی'!K3/'ورودی دانه بندی'!K4))</f>
        <v>#DIV/0!</v>
      </c>
      <c r="G8" s="92">
        <v>0.2</v>
      </c>
      <c r="H8" s="58" t="e">
        <f>IF(پردازش!N15="Reject",0.65,پردازش!N15)</f>
        <v>#DIV/0!</v>
      </c>
      <c r="I8" s="92" t="e">
        <f>IF(OR(H8="Reject",H9="Reject",H10="Reject",H11="Reject",H12="Reject",H13="Reject",H14="Reject"),"Reject",MIN(H8:H14)*G8*F8)</f>
        <v>#DIV/0!</v>
      </c>
    </row>
    <row r="9" spans="1:9" ht="17.25" x14ac:dyDescent="0.4">
      <c r="A9" s="155"/>
      <c r="B9" s="108"/>
      <c r="C9" s="83" t="s">
        <v>85</v>
      </c>
      <c r="D9" s="58" t="b">
        <f>پردازش!P2</f>
        <v>0</v>
      </c>
      <c r="E9" s="58" t="b">
        <f>پردازش!P3</f>
        <v>0</v>
      </c>
      <c r="F9" s="93"/>
      <c r="G9" s="93"/>
      <c r="H9" s="58" t="e">
        <f>IF(پردازش!P15="Reject",0.65,پردازش!P15)</f>
        <v>#DIV/0!</v>
      </c>
      <c r="I9" s="93"/>
    </row>
    <row r="10" spans="1:9" ht="17.25" x14ac:dyDescent="0.4">
      <c r="A10" s="155"/>
      <c r="B10" s="108"/>
      <c r="C10" s="83" t="s">
        <v>86</v>
      </c>
      <c r="D10" s="58" t="b">
        <f>پردازش!R2</f>
        <v>0</v>
      </c>
      <c r="E10" s="58" t="b">
        <f>پردازش!R3</f>
        <v>0</v>
      </c>
      <c r="F10" s="93"/>
      <c r="G10" s="93"/>
      <c r="H10" s="58" t="e">
        <f>IF(پردازش!R15="Reject",0.65,پردازش!R15)</f>
        <v>#DIV/0!</v>
      </c>
      <c r="I10" s="93"/>
    </row>
    <row r="11" spans="1:9" ht="17.25" x14ac:dyDescent="0.4">
      <c r="A11" s="155"/>
      <c r="B11" s="108"/>
      <c r="C11" s="83" t="s">
        <v>87</v>
      </c>
      <c r="D11" s="58" t="b">
        <f>پردازش!T2</f>
        <v>0</v>
      </c>
      <c r="E11" s="58" t="b">
        <f>پردازش!T3</f>
        <v>0</v>
      </c>
      <c r="F11" s="93"/>
      <c r="G11" s="93"/>
      <c r="H11" s="58" t="e">
        <f>IF(پردازش!T15="Reject",0.65,پردازش!T15)</f>
        <v>#DIV/0!</v>
      </c>
      <c r="I11" s="93"/>
    </row>
    <row r="12" spans="1:9" ht="17.25" x14ac:dyDescent="0.4">
      <c r="A12" s="155"/>
      <c r="B12" s="108"/>
      <c r="C12" s="83" t="s">
        <v>88</v>
      </c>
      <c r="D12" s="58" t="b">
        <f>پردازش!V2</f>
        <v>0</v>
      </c>
      <c r="E12" s="58" t="b">
        <f>پردازش!V3</f>
        <v>0</v>
      </c>
      <c r="F12" s="93"/>
      <c r="G12" s="93"/>
      <c r="H12" s="58" t="e">
        <f>IF(پردازش!V15="Reject",0.65,پردازش!V15)</f>
        <v>#DIV/0!</v>
      </c>
      <c r="I12" s="93"/>
    </row>
    <row r="13" spans="1:9" ht="17.25" x14ac:dyDescent="0.4">
      <c r="A13" s="155"/>
      <c r="B13" s="108"/>
      <c r="C13" s="83" t="s">
        <v>89</v>
      </c>
      <c r="D13" s="58" t="b">
        <f>پردازش!X2</f>
        <v>0</v>
      </c>
      <c r="E13" s="58" t="b">
        <f>پردازش!X3</f>
        <v>0</v>
      </c>
      <c r="F13" s="93"/>
      <c r="G13" s="93"/>
      <c r="H13" s="58" t="e">
        <f>IF(پردازش!X15="Reject",0.2,پردازش!X15)</f>
        <v>#DIV/0!</v>
      </c>
      <c r="I13" s="93"/>
    </row>
    <row r="14" spans="1:9" ht="17.25" x14ac:dyDescent="0.4">
      <c r="A14" s="155"/>
      <c r="B14" s="108"/>
      <c r="C14" s="83" t="s">
        <v>90</v>
      </c>
      <c r="D14" s="58" t="b">
        <f>پردازش!Z2</f>
        <v>0</v>
      </c>
      <c r="E14" s="58" t="b">
        <f>پردازش!Z3</f>
        <v>0</v>
      </c>
      <c r="F14" s="94"/>
      <c r="G14" s="94"/>
      <c r="H14" s="58" t="e">
        <f>IF(پردازش!Z15="Reject",0.2,پردازش!Z15)</f>
        <v>#DIV/0!</v>
      </c>
      <c r="I14" s="94"/>
    </row>
    <row r="15" spans="1:9" ht="17.25" x14ac:dyDescent="0.4">
      <c r="A15" s="155"/>
      <c r="B15" s="97" t="s">
        <v>79</v>
      </c>
      <c r="C15" s="97"/>
      <c r="D15" s="58">
        <f>پردازش!I18</f>
        <v>4</v>
      </c>
      <c r="E15" s="58" t="s">
        <v>7</v>
      </c>
      <c r="F15" s="58" t="e">
        <f>IF('ورودی دانه بندی'!K3/'ورودی دانه بندی'!K4&gt;1,1,IF('ورودی تراکم'!I6="می باشد",('ورودی دانه بندی'!K3/'ورودی دانه بندی'!K4)^0.5,'ورودی دانه بندی'!K3/'ورودی دانه بندی'!K4))</f>
        <v>#DIV/0!</v>
      </c>
      <c r="G15" s="58">
        <v>0.15</v>
      </c>
      <c r="H15" s="58" t="e">
        <f>پردازش!I31</f>
        <v>#DIV/0!</v>
      </c>
      <c r="I15" s="59" t="e">
        <f>IF(H15="Reject","Reject",F15*G15*H15)</f>
        <v>#DIV/0!</v>
      </c>
    </row>
    <row r="16" spans="1:9" ht="17.25" x14ac:dyDescent="0.4">
      <c r="A16" s="155"/>
      <c r="B16" s="97" t="s">
        <v>80</v>
      </c>
      <c r="C16" s="97"/>
      <c r="D16" s="58" t="s">
        <v>7</v>
      </c>
      <c r="E16" s="58">
        <f>پردازش!L19</f>
        <v>40</v>
      </c>
      <c r="F16" s="58" t="e">
        <f>IF('ورودی دانه بندی'!K3/'ورودی دانه بندی'!K4&gt;1,1,IF('ورودی تراکم'!I6="می باشد",('ورودی دانه بندی'!K3/'ورودی دانه بندی'!K4)^0.5,'ورودی دانه بندی'!K3/'ورودی دانه بندی'!K4))</f>
        <v>#DIV/0!</v>
      </c>
      <c r="G16" s="58">
        <v>0.1</v>
      </c>
      <c r="H16" s="58" t="e">
        <f>پردازش!L31</f>
        <v>#DIV/0!</v>
      </c>
      <c r="I16" s="59" t="e">
        <f t="shared" ref="I16:I18" si="0">IF(H16="Reject","Reject",F16*G16*H16)</f>
        <v>#DIV/0!</v>
      </c>
    </row>
    <row r="17" spans="1:9" ht="17.25" x14ac:dyDescent="0.4">
      <c r="A17" s="155"/>
      <c r="B17" s="95" t="s">
        <v>108</v>
      </c>
      <c r="C17" s="96"/>
      <c r="D17" s="58" t="s">
        <v>7</v>
      </c>
      <c r="E17" s="58">
        <f>پردازش!R19</f>
        <v>0</v>
      </c>
      <c r="F17" s="58" t="e">
        <f>IF('ورودی دانه بندی'!K3/'ورودی دانه بندی'!K4&gt;1,1,IF('ورودی تراکم'!I6="می باشد",('ورودی دانه بندی'!K3/'ورودی دانه بندی'!K4)^0.5,'ورودی دانه بندی'!K3/'ورودی دانه بندی'!K4))</f>
        <v>#DIV/0!</v>
      </c>
      <c r="G17" s="58">
        <v>0.1</v>
      </c>
      <c r="H17" s="58" t="e">
        <f>پردازش!R31</f>
        <v>#DIV/0!</v>
      </c>
      <c r="I17" s="59" t="e">
        <f t="shared" si="0"/>
        <v>#DIV/0!</v>
      </c>
    </row>
    <row r="18" spans="1:9" ht="16.5" x14ac:dyDescent="0.35">
      <c r="A18" s="155"/>
      <c r="B18" s="99" t="s">
        <v>91</v>
      </c>
      <c r="C18" s="99"/>
      <c r="D18" s="58" t="s">
        <v>7</v>
      </c>
      <c r="E18" s="58">
        <f>پردازش!O19</f>
        <v>80</v>
      </c>
      <c r="F18" s="58" t="e">
        <f>IF('ورودی CBR'!I3/'ورودی CBR'!I4&gt;1,1,IF('ورودی تراکم'!I6="می باشد",('ورودی CBR'!I3/'ورودی CBR'!I4)^0.5,'ورودی CBR'!I3/'ورودی CBR'!I4))</f>
        <v>#DIV/0!</v>
      </c>
      <c r="G18" s="58">
        <v>0.15</v>
      </c>
      <c r="H18" s="58" t="e">
        <f>IF(AND('ورودی تراکم'!I6="می باشد",پردازش!O22=0),1,پردازش!O31)</f>
        <v>#DIV/0!</v>
      </c>
      <c r="I18" s="59" t="e">
        <f>IF(H18="Reject","Reject",F18*G18*H18)</f>
        <v>#DIV/0!</v>
      </c>
    </row>
    <row r="19" spans="1:9" ht="17.25" x14ac:dyDescent="0.4">
      <c r="A19" s="155"/>
      <c r="B19" s="97" t="s">
        <v>44</v>
      </c>
      <c r="C19" s="97"/>
      <c r="D19" s="58">
        <f>پردازش!C18</f>
        <v>0</v>
      </c>
      <c r="E19" s="58">
        <f>پردازش!C19</f>
        <v>0</v>
      </c>
      <c r="F19" s="59" t="e">
        <f>IF('ورودی تراکم'!I3/'ورودی تراکم'!I4&gt;1,1,IF('ورودی تراکم'!I6="می باشد",1,'ورودی تراکم'!I3/'ورودی تراکم'!I4))</f>
        <v>#DIV/0!</v>
      </c>
      <c r="G19" s="58">
        <v>0.15</v>
      </c>
      <c r="H19" s="58" t="e">
        <f>IF(پردازش!C31="Reject",0.65,پردازش!C31)</f>
        <v>#DIV/0!</v>
      </c>
      <c r="I19" s="59" t="e">
        <f>IF(H19="Reject","Reject",F19*G19*H19)</f>
        <v>#DIV/0!</v>
      </c>
    </row>
    <row r="20" spans="1:9" ht="17.25" x14ac:dyDescent="0.4">
      <c r="A20" s="155"/>
      <c r="B20" s="97" t="s">
        <v>34</v>
      </c>
      <c r="C20" s="97"/>
      <c r="D20" s="58" t="s">
        <v>7</v>
      </c>
      <c r="E20" s="58">
        <f>'ورودی تراکم'!L11</f>
        <v>0</v>
      </c>
      <c r="F20" s="59" t="e">
        <f>IF('ورودی تراکم'!I3/'ورودی تراکم'!I4&gt;1,1,IF('ورودی تراکم'!I6="می باشد",1,'ورودی تراکم'!I3/'ورودی تراکم'!I4))</f>
        <v>#DIV/0!</v>
      </c>
      <c r="G20" s="58">
        <v>0.15</v>
      </c>
      <c r="H20" s="59" t="e">
        <f>IF(پردازش!F31&lt;0.65,"Reject",پردازش!F31)</f>
        <v>#DIV/0!</v>
      </c>
      <c r="I20" s="59" t="e">
        <f>IF(H20="Reject","Reject",F20*G20*H20)</f>
        <v>#DIV/0!</v>
      </c>
    </row>
    <row r="21" spans="1:9" x14ac:dyDescent="0.2">
      <c r="A21" s="159"/>
      <c r="B21" s="159"/>
      <c r="C21" s="159"/>
      <c r="D21" s="159"/>
      <c r="E21" s="159"/>
      <c r="F21" s="159"/>
      <c r="G21" s="160"/>
      <c r="H21" s="100" t="s">
        <v>107</v>
      </c>
      <c r="I21" s="102" t="e">
        <f>IF((OR(I8="Reject", I15="Reject",I16="Reject",I17="Reject", I18="Reject", I19="Reject", I20="Reject")),"Reject",I8+I15+I16+I17+I18+ I19+I20)</f>
        <v>#DIV/0!</v>
      </c>
    </row>
    <row r="22" spans="1:9" x14ac:dyDescent="0.2">
      <c r="A22" s="154"/>
      <c r="B22" s="154"/>
      <c r="C22" s="154"/>
      <c r="D22" s="154"/>
      <c r="E22" s="154"/>
      <c r="F22" s="154"/>
      <c r="G22" s="161"/>
      <c r="H22" s="101"/>
      <c r="I22" s="103"/>
    </row>
    <row r="23" spans="1:9" x14ac:dyDescent="0.2">
      <c r="A23" s="154"/>
      <c r="B23" s="154"/>
      <c r="C23" s="154"/>
      <c r="D23" s="154"/>
      <c r="E23" s="154"/>
      <c r="F23" s="154"/>
      <c r="G23" s="154"/>
      <c r="H23" s="154"/>
      <c r="I23" s="154"/>
    </row>
    <row r="24" spans="1:9" x14ac:dyDescent="0.2">
      <c r="A24" s="154"/>
      <c r="B24" s="154"/>
      <c r="C24" s="154"/>
      <c r="D24" s="154"/>
      <c r="E24" s="154"/>
      <c r="F24" s="154"/>
      <c r="G24" s="154"/>
      <c r="H24" s="154"/>
      <c r="I24" s="154"/>
    </row>
    <row r="25" spans="1:9" x14ac:dyDescent="0.2">
      <c r="A25" s="154"/>
      <c r="B25" s="154"/>
      <c r="C25" s="154"/>
      <c r="D25" s="154"/>
      <c r="E25" s="154"/>
      <c r="F25" s="154"/>
      <c r="G25" s="154"/>
      <c r="H25" s="154"/>
      <c r="I25" s="154"/>
    </row>
    <row r="26" spans="1:9" x14ac:dyDescent="0.2">
      <c r="A26" s="154"/>
      <c r="B26" s="154"/>
      <c r="C26" s="154"/>
      <c r="D26" s="154"/>
      <c r="E26" s="154"/>
      <c r="F26" s="154"/>
      <c r="G26" s="154"/>
      <c r="H26" s="154"/>
      <c r="I26" s="154"/>
    </row>
  </sheetData>
  <sheetProtection algorithmName="SHA-512" hashValue="o9U/fUwmIqVYQkPG6MGMIqUbDINrovj5hNi2m1heUrQghJj/uaq41Ef+RY/5clmOP1kL0zBACdGEeWCm4JvU+g==" saltValue="h47lEQvjMgW52F9sn5DHEg==" spinCount="100000" sheet="1" objects="1" scenarios="1"/>
  <mergeCells count="30">
    <mergeCell ref="A24:I26"/>
    <mergeCell ref="B19:C19"/>
    <mergeCell ref="B20:C20"/>
    <mergeCell ref="A21:G22"/>
    <mergeCell ref="H21:H22"/>
    <mergeCell ref="I21:I22"/>
    <mergeCell ref="A23:I23"/>
    <mergeCell ref="I6:I7"/>
    <mergeCell ref="A8:A20"/>
    <mergeCell ref="B8:B14"/>
    <mergeCell ref="F8:F14"/>
    <mergeCell ref="G8:G14"/>
    <mergeCell ref="I8:I14"/>
    <mergeCell ref="B15:C15"/>
    <mergeCell ref="B16:C16"/>
    <mergeCell ref="B17:C17"/>
    <mergeCell ref="B18:C18"/>
    <mergeCell ref="A6:A7"/>
    <mergeCell ref="B6:C7"/>
    <mergeCell ref="D6:E6"/>
    <mergeCell ref="F6:F7"/>
    <mergeCell ref="G6:G7"/>
    <mergeCell ref="H6:H7"/>
    <mergeCell ref="A1:I1"/>
    <mergeCell ref="A2:I2"/>
    <mergeCell ref="B3:I3"/>
    <mergeCell ref="B4:F4"/>
    <mergeCell ref="H4:I4"/>
    <mergeCell ref="B5:F5"/>
    <mergeCell ref="H5:I5"/>
  </mergeCells>
  <pageMargins left="0.7" right="0.7" top="0.75" bottom="0.75" header="0.3" footer="0.3"/>
  <pageSetup scale="74" orientation="portrait" r:id="rId1"/>
  <colBreaks count="1" manualBreakCount="1">
    <brk id="9" max="1048575" man="1"/>
  </colBreak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11"/>
  <dimension ref="A1:AK54"/>
  <sheetViews>
    <sheetView rightToLeft="1" workbookViewId="0">
      <selection activeCell="I8" sqref="I8"/>
    </sheetView>
  </sheetViews>
  <sheetFormatPr defaultColWidth="9.125" defaultRowHeight="14.25" x14ac:dyDescent="0.2"/>
  <cols>
    <col min="1" max="14" width="9.125" style="13"/>
    <col min="15" max="15" width="9.125" style="37"/>
    <col min="16" max="16" width="9.125" style="13"/>
    <col min="17" max="17" width="19.25" style="13" bestFit="1" customWidth="1"/>
    <col min="18" max="19" width="9.125" style="13"/>
    <col min="20" max="21" width="0" style="13" hidden="1" customWidth="1"/>
    <col min="22" max="22" width="7.25" style="13" bestFit="1" customWidth="1"/>
    <col min="23" max="36" width="4.375" style="13" customWidth="1"/>
    <col min="37" max="37" width="9.125" style="13"/>
    <col min="38" max="16384" width="9.125" style="1"/>
  </cols>
  <sheetData>
    <row r="1" spans="1:37" s="2" customFormat="1" ht="18" thickBot="1" x14ac:dyDescent="0.45">
      <c r="A1" s="24"/>
      <c r="B1" s="25" t="s">
        <v>29</v>
      </c>
      <c r="C1" s="25" t="s">
        <v>28</v>
      </c>
      <c r="D1" s="25" t="s">
        <v>27</v>
      </c>
      <c r="E1" s="25" t="s">
        <v>26</v>
      </c>
      <c r="F1" s="25" t="s">
        <v>25</v>
      </c>
      <c r="G1" s="25" t="s">
        <v>24</v>
      </c>
      <c r="H1" s="25" t="s">
        <v>23</v>
      </c>
      <c r="I1" s="26" t="s">
        <v>22</v>
      </c>
      <c r="J1" s="24"/>
      <c r="K1" s="24"/>
      <c r="L1" s="24"/>
      <c r="M1" s="24"/>
      <c r="N1" s="24"/>
      <c r="O1" s="27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</row>
    <row r="2" spans="1:37" ht="15" thickBot="1" x14ac:dyDescent="0.25">
      <c r="B2" s="84" t="s">
        <v>17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6"/>
      <c r="Q2" s="87" t="s">
        <v>18</v>
      </c>
      <c r="R2" s="28"/>
      <c r="S2" s="29" t="e">
        <f>پردازش!T7</f>
        <v>#DIV/0!</v>
      </c>
      <c r="V2" s="30" t="e">
        <f>-1*S2</f>
        <v>#DIV/0!</v>
      </c>
    </row>
    <row r="3" spans="1:37" ht="18.75" thickBot="1" x14ac:dyDescent="0.5">
      <c r="B3" s="21">
        <v>67</v>
      </c>
      <c r="C3" s="21">
        <v>43</v>
      </c>
      <c r="D3" s="21">
        <v>30</v>
      </c>
      <c r="E3" s="21">
        <v>23</v>
      </c>
      <c r="F3" s="21">
        <v>18</v>
      </c>
      <c r="G3" s="21">
        <v>15</v>
      </c>
      <c r="H3" s="21">
        <v>12</v>
      </c>
      <c r="I3" s="31">
        <v>10</v>
      </c>
      <c r="J3" s="21">
        <v>9</v>
      </c>
      <c r="K3" s="21">
        <v>8</v>
      </c>
      <c r="L3" s="21">
        <v>7</v>
      </c>
      <c r="M3" s="21">
        <v>6</v>
      </c>
      <c r="N3" s="21">
        <v>5</v>
      </c>
      <c r="O3" s="32">
        <v>4</v>
      </c>
      <c r="P3" s="21">
        <v>3</v>
      </c>
      <c r="Q3" s="88"/>
      <c r="R3" s="28" t="s">
        <v>30</v>
      </c>
      <c r="S3" s="33">
        <f>پردازش!T6</f>
        <v>0</v>
      </c>
    </row>
    <row r="4" spans="1:37" ht="18" x14ac:dyDescent="0.45">
      <c r="B4" s="17">
        <v>2.56</v>
      </c>
      <c r="C4" s="17">
        <v>2.5099999999999998</v>
      </c>
      <c r="D4" s="17">
        <v>2.48</v>
      </c>
      <c r="E4" s="17">
        <v>2.44</v>
      </c>
      <c r="F4" s="17">
        <v>2.39</v>
      </c>
      <c r="G4" s="17">
        <v>2.34</v>
      </c>
      <c r="H4" s="17">
        <v>2.2799999999999998</v>
      </c>
      <c r="I4" s="17">
        <v>2.2000000000000002</v>
      </c>
      <c r="J4" s="17">
        <v>2.13</v>
      </c>
      <c r="K4" s="17">
        <v>2.0699999999999998</v>
      </c>
      <c r="L4" s="17">
        <v>1.99</v>
      </c>
      <c r="M4" s="17">
        <v>1.88</v>
      </c>
      <c r="N4" s="17">
        <v>1.72</v>
      </c>
      <c r="O4" s="34">
        <v>1.49</v>
      </c>
      <c r="P4" s="17">
        <v>1.1599999999999999</v>
      </c>
      <c r="Q4" s="17">
        <v>100</v>
      </c>
      <c r="S4" s="13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3">
        <v>67</v>
      </c>
      <c r="W4" s="13">
        <v>43</v>
      </c>
      <c r="X4" s="13">
        <v>30</v>
      </c>
      <c r="Y4" s="13">
        <v>23</v>
      </c>
      <c r="Z4" s="13">
        <v>18</v>
      </c>
      <c r="AA4" s="13">
        <v>15</v>
      </c>
      <c r="AB4" s="13">
        <v>12</v>
      </c>
      <c r="AC4" s="13">
        <v>10</v>
      </c>
      <c r="AD4" s="13">
        <v>9</v>
      </c>
      <c r="AE4" s="13">
        <v>8</v>
      </c>
      <c r="AF4" s="13">
        <v>7</v>
      </c>
      <c r="AG4" s="13">
        <v>6</v>
      </c>
      <c r="AH4" s="13">
        <v>5</v>
      </c>
      <c r="AI4" s="13">
        <v>4</v>
      </c>
      <c r="AJ4" s="13">
        <v>3</v>
      </c>
    </row>
    <row r="5" spans="1:37" ht="18" x14ac:dyDescent="0.45">
      <c r="B5" s="18">
        <v>2.16</v>
      </c>
      <c r="C5" s="18">
        <v>2.14</v>
      </c>
      <c r="D5" s="18">
        <v>2.12</v>
      </c>
      <c r="E5" s="18">
        <v>2.09</v>
      </c>
      <c r="F5" s="18">
        <v>2.0699999999999998</v>
      </c>
      <c r="G5" s="18">
        <v>2.04</v>
      </c>
      <c r="H5" s="18">
        <v>2.0099999999999998</v>
      </c>
      <c r="I5" s="18">
        <v>1.96</v>
      </c>
      <c r="J5" s="18">
        <v>1.91</v>
      </c>
      <c r="K5" s="18">
        <v>1.88</v>
      </c>
      <c r="L5" s="18">
        <v>1.82</v>
      </c>
      <c r="M5" s="18">
        <v>1.75</v>
      </c>
      <c r="N5" s="18">
        <v>1.64</v>
      </c>
      <c r="O5" s="35">
        <v>1.46</v>
      </c>
      <c r="P5" s="18" t="s">
        <v>7</v>
      </c>
      <c r="Q5" s="18">
        <v>99</v>
      </c>
      <c r="S5" s="36" t="e">
        <f>SUM(V5:AJ5)</f>
        <v>#DIV/0!</v>
      </c>
      <c r="V5" s="13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3" t="e">
        <f t="shared" si="0"/>
        <v>#DIV/0!</v>
      </c>
      <c r="X5" s="13" t="e">
        <f t="shared" si="0"/>
        <v>#DIV/0!</v>
      </c>
      <c r="Y5" s="13" t="e">
        <f t="shared" si="0"/>
        <v>#DIV/0!</v>
      </c>
      <c r="Z5" s="13" t="e">
        <f t="shared" si="0"/>
        <v>#DIV/0!</v>
      </c>
      <c r="AA5" s="13" t="e">
        <f t="shared" si="0"/>
        <v>#DIV/0!</v>
      </c>
      <c r="AB5" s="13" t="e">
        <f t="shared" si="0"/>
        <v>#DIV/0!</v>
      </c>
      <c r="AC5" s="13" t="e">
        <f t="shared" si="0"/>
        <v>#DIV/0!</v>
      </c>
      <c r="AD5" s="13" t="e">
        <f t="shared" si="0"/>
        <v>#DIV/0!</v>
      </c>
      <c r="AE5" s="13" t="e">
        <f t="shared" si="0"/>
        <v>#DIV/0!</v>
      </c>
      <c r="AF5" s="13" t="e">
        <f t="shared" si="0"/>
        <v>#DIV/0!</v>
      </c>
      <c r="AG5" s="13" t="e">
        <f t="shared" si="0"/>
        <v>#DIV/0!</v>
      </c>
      <c r="AH5" s="13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3" t="e">
        <f t="shared" si="0"/>
        <v>#DIV/0!</v>
      </c>
      <c r="AJ5" s="13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18">
        <v>1.95</v>
      </c>
      <c r="C6" s="18">
        <v>1.94</v>
      </c>
      <c r="D6" s="18">
        <v>1.93</v>
      </c>
      <c r="E6" s="18">
        <v>1.91</v>
      </c>
      <c r="F6" s="18">
        <v>1.89</v>
      </c>
      <c r="G6" s="18">
        <v>1.87</v>
      </c>
      <c r="H6" s="18">
        <v>1.84</v>
      </c>
      <c r="I6" s="18">
        <v>1.81</v>
      </c>
      <c r="J6" s="18">
        <v>1.78</v>
      </c>
      <c r="K6" s="18">
        <v>1.75</v>
      </c>
      <c r="L6" s="18">
        <v>1.72</v>
      </c>
      <c r="M6" s="18">
        <v>1.66</v>
      </c>
      <c r="N6" s="18">
        <v>1.58</v>
      </c>
      <c r="O6" s="35">
        <v>1.43</v>
      </c>
      <c r="P6" s="18" t="s">
        <v>7</v>
      </c>
      <c r="Q6" s="18">
        <v>98</v>
      </c>
      <c r="S6" s="36" t="e">
        <f>SUM(V6:AJ6)</f>
        <v>#DIV/0!</v>
      </c>
      <c r="V6" s="13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3" t="e">
        <f t="shared" si="1"/>
        <v>#DIV/0!</v>
      </c>
      <c r="X6" s="13" t="e">
        <f t="shared" si="1"/>
        <v>#DIV/0!</v>
      </c>
      <c r="Y6" s="13" t="e">
        <f t="shared" si="1"/>
        <v>#DIV/0!</v>
      </c>
      <c r="Z6" s="13" t="e">
        <f t="shared" si="1"/>
        <v>#DIV/0!</v>
      </c>
      <c r="AA6" s="13" t="e">
        <f t="shared" si="1"/>
        <v>#DIV/0!</v>
      </c>
      <c r="AB6" s="13" t="e">
        <f t="shared" si="1"/>
        <v>#DIV/0!</v>
      </c>
      <c r="AC6" s="13" t="e">
        <f t="shared" si="1"/>
        <v>#DIV/0!</v>
      </c>
      <c r="AD6" s="13" t="e">
        <f t="shared" si="1"/>
        <v>#DIV/0!</v>
      </c>
      <c r="AE6" s="13" t="e">
        <f t="shared" si="1"/>
        <v>#DIV/0!</v>
      </c>
      <c r="AF6" s="13" t="e">
        <f t="shared" si="1"/>
        <v>#DIV/0!</v>
      </c>
      <c r="AG6" s="13" t="e">
        <f t="shared" si="1"/>
        <v>#DIV/0!</v>
      </c>
      <c r="AH6" s="13" t="e">
        <f t="shared" si="1"/>
        <v>#DIV/0!</v>
      </c>
      <c r="AI6" s="13" t="e">
        <f t="shared" si="1"/>
        <v>#DIV/0!</v>
      </c>
      <c r="AJ6" s="13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8">
        <v>1.81</v>
      </c>
      <c r="C7" s="18">
        <v>1.8</v>
      </c>
      <c r="D7" s="18">
        <v>1.79</v>
      </c>
      <c r="E7" s="18">
        <v>1.78</v>
      </c>
      <c r="F7" s="18">
        <v>1.76</v>
      </c>
      <c r="G7" s="18">
        <v>1.75</v>
      </c>
      <c r="H7" s="18">
        <v>1.73</v>
      </c>
      <c r="I7" s="18">
        <v>1.71</v>
      </c>
      <c r="J7" s="18">
        <v>1.68</v>
      </c>
      <c r="K7" s="18">
        <v>1.66</v>
      </c>
      <c r="L7" s="18">
        <v>1.63</v>
      </c>
      <c r="M7" s="18">
        <v>1.59</v>
      </c>
      <c r="N7" s="18">
        <v>1.52</v>
      </c>
      <c r="O7" s="35">
        <v>1.4</v>
      </c>
      <c r="P7" s="18">
        <v>1.1499999999999999</v>
      </c>
      <c r="Q7" s="18">
        <v>97</v>
      </c>
    </row>
    <row r="8" spans="1:37" ht="18" x14ac:dyDescent="0.45">
      <c r="B8" s="18">
        <v>1.7</v>
      </c>
      <c r="C8" s="18">
        <v>1.69</v>
      </c>
      <c r="D8" s="18">
        <v>1.68</v>
      </c>
      <c r="E8" s="18">
        <v>1.67</v>
      </c>
      <c r="F8" s="18">
        <v>1.66</v>
      </c>
      <c r="G8" s="18">
        <v>1.65</v>
      </c>
      <c r="H8" s="18">
        <v>1.64</v>
      </c>
      <c r="I8" s="18">
        <v>1.62</v>
      </c>
      <c r="J8" s="18">
        <v>1.6</v>
      </c>
      <c r="K8" s="18">
        <v>1.58</v>
      </c>
      <c r="L8" s="18">
        <v>1.56</v>
      </c>
      <c r="M8" s="18">
        <v>1.52</v>
      </c>
      <c r="N8" s="18">
        <v>1.47</v>
      </c>
      <c r="O8" s="35">
        <v>1.37</v>
      </c>
      <c r="P8" s="18" t="s">
        <v>7</v>
      </c>
      <c r="Q8" s="18">
        <v>96</v>
      </c>
    </row>
    <row r="9" spans="1:37" ht="18" x14ac:dyDescent="0.45">
      <c r="B9" s="18">
        <v>1.6</v>
      </c>
      <c r="C9" s="18">
        <v>1.59</v>
      </c>
      <c r="D9" s="18">
        <v>1.59</v>
      </c>
      <c r="E9" s="18">
        <v>1.58</v>
      </c>
      <c r="F9" s="18">
        <v>1.57</v>
      </c>
      <c r="G9" s="18">
        <v>1.56</v>
      </c>
      <c r="H9" s="18">
        <v>1.55</v>
      </c>
      <c r="I9" s="18">
        <v>1.54</v>
      </c>
      <c r="J9" s="18">
        <v>1.52</v>
      </c>
      <c r="K9" s="18">
        <v>1.51</v>
      </c>
      <c r="L9" s="18">
        <v>1.49</v>
      </c>
      <c r="M9" s="18">
        <v>1.47</v>
      </c>
      <c r="N9" s="18">
        <v>1.42</v>
      </c>
      <c r="O9" s="35">
        <v>1.34</v>
      </c>
      <c r="P9" s="18">
        <v>1.1399999999999999</v>
      </c>
      <c r="Q9" s="18">
        <v>95</v>
      </c>
    </row>
    <row r="10" spans="1:37" ht="18" x14ac:dyDescent="0.45">
      <c r="B10" s="17">
        <v>1.52</v>
      </c>
      <c r="C10" s="17">
        <v>1.51</v>
      </c>
      <c r="D10" s="17">
        <v>1.51</v>
      </c>
      <c r="E10" s="17">
        <v>1.5</v>
      </c>
      <c r="F10" s="17">
        <v>1.5</v>
      </c>
      <c r="G10" s="17">
        <v>1.49</v>
      </c>
      <c r="H10" s="17">
        <v>1.48</v>
      </c>
      <c r="I10" s="19">
        <v>1.47</v>
      </c>
      <c r="J10" s="17">
        <v>1.46</v>
      </c>
      <c r="K10" s="19">
        <v>1.45</v>
      </c>
      <c r="L10" s="17">
        <v>1.43</v>
      </c>
      <c r="M10" s="17">
        <v>1.41</v>
      </c>
      <c r="N10" s="17">
        <v>1.38</v>
      </c>
      <c r="O10" s="34">
        <v>1.31</v>
      </c>
      <c r="P10" s="17" t="s">
        <v>7</v>
      </c>
      <c r="Q10" s="17">
        <v>94</v>
      </c>
    </row>
    <row r="11" spans="1:37" ht="18" x14ac:dyDescent="0.45">
      <c r="B11" s="18">
        <v>1.44</v>
      </c>
      <c r="C11" s="18">
        <v>1.44</v>
      </c>
      <c r="D11" s="18">
        <v>1.44</v>
      </c>
      <c r="E11" s="18">
        <v>1.43</v>
      </c>
      <c r="F11" s="18">
        <v>1.43</v>
      </c>
      <c r="G11" s="18">
        <v>1.42</v>
      </c>
      <c r="H11" s="18">
        <v>1.41</v>
      </c>
      <c r="I11" s="20">
        <v>1.41</v>
      </c>
      <c r="J11" s="18">
        <v>1.4</v>
      </c>
      <c r="K11" s="20">
        <v>1.39</v>
      </c>
      <c r="L11" s="18">
        <v>1.38</v>
      </c>
      <c r="M11" s="18">
        <v>1.36</v>
      </c>
      <c r="N11" s="18">
        <v>1.33</v>
      </c>
      <c r="O11" s="35">
        <v>1.28</v>
      </c>
      <c r="P11" s="18">
        <v>1.1299999999999999</v>
      </c>
      <c r="Q11" s="18">
        <v>93</v>
      </c>
    </row>
    <row r="12" spans="1:37" ht="18" x14ac:dyDescent="0.45">
      <c r="B12" s="18">
        <v>1.38</v>
      </c>
      <c r="C12" s="18">
        <v>1.37</v>
      </c>
      <c r="D12" s="18">
        <v>1.37</v>
      </c>
      <c r="E12" s="18">
        <v>1.37</v>
      </c>
      <c r="F12" s="18">
        <v>1.36</v>
      </c>
      <c r="G12" s="18">
        <v>1.36</v>
      </c>
      <c r="H12" s="18">
        <v>1.35</v>
      </c>
      <c r="I12" s="20">
        <v>1.35</v>
      </c>
      <c r="J12" s="18">
        <v>1.34</v>
      </c>
      <c r="K12" s="20">
        <v>1.33</v>
      </c>
      <c r="L12" s="18">
        <v>1.33</v>
      </c>
      <c r="M12" s="18">
        <v>1.31</v>
      </c>
      <c r="N12" s="18">
        <v>1.29</v>
      </c>
      <c r="O12" s="35">
        <v>1.25</v>
      </c>
      <c r="P12" s="18">
        <v>1.1200000000000001</v>
      </c>
      <c r="Q12" s="18">
        <v>92</v>
      </c>
    </row>
    <row r="13" spans="1:37" ht="18" x14ac:dyDescent="0.45">
      <c r="B13" s="18">
        <v>1.31</v>
      </c>
      <c r="C13" s="18">
        <v>1.31</v>
      </c>
      <c r="D13" s="18">
        <v>1.31</v>
      </c>
      <c r="E13" s="18">
        <v>1.31</v>
      </c>
      <c r="F13" s="18">
        <v>1.3</v>
      </c>
      <c r="G13" s="18">
        <v>1.3</v>
      </c>
      <c r="H13" s="18">
        <v>1.3</v>
      </c>
      <c r="I13" s="20">
        <v>1.29</v>
      </c>
      <c r="J13" s="18">
        <v>1.29</v>
      </c>
      <c r="K13" s="20">
        <v>1.28</v>
      </c>
      <c r="L13" s="18">
        <v>1.28</v>
      </c>
      <c r="M13" s="18">
        <v>1.27</v>
      </c>
      <c r="N13" s="18">
        <v>1.25</v>
      </c>
      <c r="O13" s="35">
        <v>1.22</v>
      </c>
      <c r="P13" s="18">
        <v>1.1100000000000001</v>
      </c>
      <c r="Q13" s="18">
        <v>91</v>
      </c>
    </row>
    <row r="14" spans="1:37" ht="18" x14ac:dyDescent="0.45">
      <c r="B14" s="21">
        <v>1.26</v>
      </c>
      <c r="C14" s="21">
        <v>1.26</v>
      </c>
      <c r="D14" s="21">
        <v>1.25</v>
      </c>
      <c r="E14" s="21">
        <v>1.25</v>
      </c>
      <c r="F14" s="21">
        <v>1.25</v>
      </c>
      <c r="G14" s="21">
        <v>1.25</v>
      </c>
      <c r="H14" s="21">
        <v>1.25</v>
      </c>
      <c r="I14" s="23">
        <v>1.24</v>
      </c>
      <c r="J14" s="21">
        <v>1.24</v>
      </c>
      <c r="K14" s="23">
        <v>1.24</v>
      </c>
      <c r="L14" s="21">
        <v>1.23</v>
      </c>
      <c r="M14" s="21">
        <v>1.23</v>
      </c>
      <c r="N14" s="21">
        <v>1.21</v>
      </c>
      <c r="O14" s="32">
        <v>1.19</v>
      </c>
      <c r="P14" s="21">
        <v>1.1000000000000001</v>
      </c>
      <c r="Q14" s="21">
        <v>90</v>
      </c>
    </row>
    <row r="15" spans="1:37" ht="18" x14ac:dyDescent="0.45">
      <c r="B15" s="17">
        <v>1.2</v>
      </c>
      <c r="C15" s="17">
        <v>1.2</v>
      </c>
      <c r="D15" s="17">
        <v>1.2</v>
      </c>
      <c r="E15" s="17">
        <v>1.2</v>
      </c>
      <c r="F15" s="17">
        <v>1.2</v>
      </c>
      <c r="G15" s="17">
        <v>1.2</v>
      </c>
      <c r="H15" s="17">
        <v>1.2</v>
      </c>
      <c r="I15" s="19">
        <v>1.19</v>
      </c>
      <c r="J15" s="17">
        <v>1.19</v>
      </c>
      <c r="K15" s="19">
        <v>1.19</v>
      </c>
      <c r="L15" s="17">
        <v>1.19</v>
      </c>
      <c r="M15" s="17">
        <v>1.18</v>
      </c>
      <c r="N15" s="17">
        <v>1.18</v>
      </c>
      <c r="O15" s="34">
        <v>1.1599999999999999</v>
      </c>
      <c r="P15" s="17">
        <v>1.0900000000000001</v>
      </c>
      <c r="Q15" s="17">
        <v>89</v>
      </c>
    </row>
    <row r="16" spans="1:37" ht="18" x14ac:dyDescent="0.45">
      <c r="B16" s="18">
        <v>1.1499999999999999</v>
      </c>
      <c r="C16" s="18">
        <v>1.1499999999999999</v>
      </c>
      <c r="D16" s="18">
        <v>1.1499999999999999</v>
      </c>
      <c r="E16" s="18">
        <v>1.1499999999999999</v>
      </c>
      <c r="F16" s="18">
        <v>1.1499999999999999</v>
      </c>
      <c r="G16" s="18">
        <v>1.1499999999999999</v>
      </c>
      <c r="H16" s="18">
        <v>1.1499999999999999</v>
      </c>
      <c r="I16" s="20">
        <v>1.1499999999999999</v>
      </c>
      <c r="J16" s="18">
        <v>1.1499999999999999</v>
      </c>
      <c r="K16" s="20">
        <v>1.1499999999999999</v>
      </c>
      <c r="L16" s="18">
        <v>1.1499999999999999</v>
      </c>
      <c r="M16" s="18">
        <v>1.1399999999999999</v>
      </c>
      <c r="N16" s="18">
        <v>1.1399999999999999</v>
      </c>
      <c r="O16" s="35">
        <v>1.1299999999999999</v>
      </c>
      <c r="P16" s="18">
        <v>1.07</v>
      </c>
      <c r="Q16" s="18">
        <v>88</v>
      </c>
    </row>
    <row r="17" spans="2:17" ht="18" x14ac:dyDescent="0.45">
      <c r="B17" s="18">
        <v>1.1100000000000001</v>
      </c>
      <c r="C17" s="18">
        <v>1.1100000000000001</v>
      </c>
      <c r="D17" s="18">
        <v>1.1100000000000001</v>
      </c>
      <c r="E17" s="18">
        <v>1.1100000000000001</v>
      </c>
      <c r="F17" s="18">
        <v>1.1100000000000001</v>
      </c>
      <c r="G17" s="18">
        <v>1.1100000000000001</v>
      </c>
      <c r="H17" s="18">
        <v>1.1100000000000001</v>
      </c>
      <c r="I17" s="20">
        <v>1.1000000000000001</v>
      </c>
      <c r="J17" s="18">
        <v>1.1000000000000001</v>
      </c>
      <c r="K17" s="20">
        <v>1.1000000000000001</v>
      </c>
      <c r="L17" s="18">
        <v>1.1000000000000001</v>
      </c>
      <c r="M17" s="18">
        <v>1.1000000000000001</v>
      </c>
      <c r="N17" s="18">
        <v>1.1000000000000001</v>
      </c>
      <c r="O17" s="35">
        <v>1.1000000000000001</v>
      </c>
      <c r="P17" s="18">
        <v>1.06</v>
      </c>
      <c r="Q17" s="18">
        <v>87</v>
      </c>
    </row>
    <row r="18" spans="2:17" ht="18" x14ac:dyDescent="0.45">
      <c r="B18" s="18">
        <v>1.06</v>
      </c>
      <c r="C18" s="18">
        <v>1.06</v>
      </c>
      <c r="D18" s="18">
        <v>1.06</v>
      </c>
      <c r="E18" s="18">
        <v>1.06</v>
      </c>
      <c r="F18" s="18">
        <v>1.06</v>
      </c>
      <c r="G18" s="18">
        <v>1.06</v>
      </c>
      <c r="H18" s="18">
        <v>1.06</v>
      </c>
      <c r="I18" s="20">
        <v>1.06</v>
      </c>
      <c r="J18" s="18">
        <v>1.06</v>
      </c>
      <c r="K18" s="20">
        <v>1.06</v>
      </c>
      <c r="L18" s="18">
        <v>1.07</v>
      </c>
      <c r="M18" s="18">
        <v>1.07</v>
      </c>
      <c r="N18" s="18">
        <v>1.07</v>
      </c>
      <c r="O18" s="35">
        <v>1.07</v>
      </c>
      <c r="P18" s="18">
        <v>1.04</v>
      </c>
      <c r="Q18" s="18">
        <v>86</v>
      </c>
    </row>
    <row r="19" spans="2:17" ht="18" x14ac:dyDescent="0.45">
      <c r="B19" s="21">
        <v>1.02</v>
      </c>
      <c r="C19" s="21">
        <v>1.02</v>
      </c>
      <c r="D19" s="21">
        <v>1.02</v>
      </c>
      <c r="E19" s="21">
        <v>1.02</v>
      </c>
      <c r="F19" s="21">
        <v>1.02</v>
      </c>
      <c r="G19" s="21">
        <v>1.02</v>
      </c>
      <c r="H19" s="21">
        <v>1.02</v>
      </c>
      <c r="I19" s="23">
        <v>1.02</v>
      </c>
      <c r="J19" s="21">
        <v>1.02</v>
      </c>
      <c r="K19" s="23">
        <v>1.03</v>
      </c>
      <c r="L19" s="21">
        <v>1.03</v>
      </c>
      <c r="M19" s="21">
        <v>1.03</v>
      </c>
      <c r="N19" s="21">
        <v>1.03</v>
      </c>
      <c r="O19" s="32">
        <v>1.04</v>
      </c>
      <c r="P19" s="21">
        <v>1.03</v>
      </c>
      <c r="Q19" s="21">
        <v>85</v>
      </c>
    </row>
    <row r="20" spans="2:17" ht="18" x14ac:dyDescent="0.45">
      <c r="B20" s="17">
        <v>0.98</v>
      </c>
      <c r="C20" s="17">
        <v>0.98</v>
      </c>
      <c r="D20" s="17">
        <v>0.98</v>
      </c>
      <c r="E20" s="17">
        <v>0.98</v>
      </c>
      <c r="F20" s="17">
        <v>0.98</v>
      </c>
      <c r="G20" s="17">
        <v>0.98</v>
      </c>
      <c r="H20" s="17">
        <v>0.98</v>
      </c>
      <c r="I20" s="19">
        <v>0.98</v>
      </c>
      <c r="J20" s="17">
        <v>0.99</v>
      </c>
      <c r="K20" s="19">
        <v>0.99</v>
      </c>
      <c r="L20" s="17">
        <v>0.99</v>
      </c>
      <c r="M20" s="17">
        <v>0.99</v>
      </c>
      <c r="N20" s="17">
        <v>1</v>
      </c>
      <c r="O20" s="34">
        <v>1.01</v>
      </c>
      <c r="P20" s="17">
        <v>1.01</v>
      </c>
      <c r="Q20" s="17">
        <v>84</v>
      </c>
    </row>
    <row r="21" spans="2:17" ht="18" x14ac:dyDescent="0.45">
      <c r="B21" s="18">
        <v>0.94</v>
      </c>
      <c r="C21" s="18">
        <v>0.94</v>
      </c>
      <c r="D21" s="18">
        <v>0.94</v>
      </c>
      <c r="E21" s="18">
        <v>0.94</v>
      </c>
      <c r="F21" s="18">
        <v>0.94</v>
      </c>
      <c r="G21" s="18">
        <v>0.94</v>
      </c>
      <c r="H21" s="18">
        <v>0.94</v>
      </c>
      <c r="I21" s="20">
        <v>0.95</v>
      </c>
      <c r="J21" s="18">
        <v>0.95</v>
      </c>
      <c r="K21" s="20">
        <v>0.95</v>
      </c>
      <c r="L21" s="18">
        <v>0.95</v>
      </c>
      <c r="M21" s="18">
        <v>0.96</v>
      </c>
      <c r="N21" s="18">
        <v>0.97</v>
      </c>
      <c r="O21" s="35">
        <v>0.98</v>
      </c>
      <c r="P21" s="18">
        <v>0.99</v>
      </c>
      <c r="Q21" s="18">
        <v>83</v>
      </c>
    </row>
    <row r="22" spans="2:17" ht="18" x14ac:dyDescent="0.45">
      <c r="B22" s="18">
        <v>0.9</v>
      </c>
      <c r="C22" s="18">
        <v>0.9</v>
      </c>
      <c r="D22" s="18">
        <v>0.9</v>
      </c>
      <c r="E22" s="18">
        <v>0.9</v>
      </c>
      <c r="F22" s="18">
        <v>0.9</v>
      </c>
      <c r="G22" s="18">
        <v>0.91</v>
      </c>
      <c r="H22" s="18">
        <v>0.91</v>
      </c>
      <c r="I22" s="20">
        <v>0.91</v>
      </c>
      <c r="J22" s="18">
        <v>0.91</v>
      </c>
      <c r="K22" s="20">
        <v>0.92</v>
      </c>
      <c r="L22" s="18">
        <v>0.92</v>
      </c>
      <c r="M22" s="18">
        <v>0.92</v>
      </c>
      <c r="N22" s="18">
        <v>0.93</v>
      </c>
      <c r="O22" s="35">
        <v>0.95</v>
      </c>
      <c r="P22" s="18">
        <v>0.97</v>
      </c>
      <c r="Q22" s="18">
        <v>82</v>
      </c>
    </row>
    <row r="23" spans="2:17" ht="18" x14ac:dyDescent="0.45">
      <c r="B23" s="18">
        <v>0.87</v>
      </c>
      <c r="C23" s="18">
        <v>0.87</v>
      </c>
      <c r="D23" s="18">
        <v>0.87</v>
      </c>
      <c r="E23" s="18">
        <v>0.87</v>
      </c>
      <c r="F23" s="18">
        <v>0.87</v>
      </c>
      <c r="G23" s="18">
        <v>0.87</v>
      </c>
      <c r="H23" s="18">
        <v>0.87</v>
      </c>
      <c r="I23" s="20">
        <v>0.87</v>
      </c>
      <c r="J23" s="18">
        <v>0.88</v>
      </c>
      <c r="K23" s="20">
        <v>0.88</v>
      </c>
      <c r="L23" s="18">
        <v>0.88</v>
      </c>
      <c r="M23" s="18">
        <v>0.89</v>
      </c>
      <c r="N23" s="18">
        <v>0.9</v>
      </c>
      <c r="O23" s="35">
        <v>0.92</v>
      </c>
      <c r="P23" s="18">
        <v>0.95</v>
      </c>
      <c r="Q23" s="18">
        <v>81</v>
      </c>
    </row>
    <row r="24" spans="2:17" ht="18" x14ac:dyDescent="0.45">
      <c r="B24" s="21">
        <v>0.83</v>
      </c>
      <c r="C24" s="21">
        <v>0.83</v>
      </c>
      <c r="D24" s="21">
        <v>0.83</v>
      </c>
      <c r="E24" s="21">
        <v>0.83</v>
      </c>
      <c r="F24" s="21">
        <v>0.83</v>
      </c>
      <c r="G24" s="21">
        <v>0.83</v>
      </c>
      <c r="H24" s="21">
        <v>0.84</v>
      </c>
      <c r="I24" s="23">
        <v>0.84</v>
      </c>
      <c r="J24" s="21">
        <v>0.84</v>
      </c>
      <c r="K24" s="23">
        <v>0.85</v>
      </c>
      <c r="L24" s="21">
        <v>0.85</v>
      </c>
      <c r="M24" s="21">
        <v>0.86</v>
      </c>
      <c r="N24" s="21">
        <v>0.87</v>
      </c>
      <c r="O24" s="32">
        <v>0.89</v>
      </c>
      <c r="P24" s="21">
        <v>0.93</v>
      </c>
      <c r="Q24" s="21">
        <v>80</v>
      </c>
    </row>
    <row r="25" spans="2:17" ht="18" x14ac:dyDescent="0.45">
      <c r="B25" s="17">
        <v>0.79</v>
      </c>
      <c r="C25" s="17">
        <v>0.8</v>
      </c>
      <c r="D25" s="17">
        <v>0.8</v>
      </c>
      <c r="E25" s="17">
        <v>0.8</v>
      </c>
      <c r="F25" s="17">
        <v>0.8</v>
      </c>
      <c r="G25" s="17">
        <v>0.8</v>
      </c>
      <c r="H25" s="17">
        <v>0.8</v>
      </c>
      <c r="I25" s="19">
        <v>0.81</v>
      </c>
      <c r="J25" s="17">
        <v>0.81</v>
      </c>
      <c r="K25" s="19">
        <v>0.81</v>
      </c>
      <c r="L25" s="17">
        <v>0.82</v>
      </c>
      <c r="M25" s="17">
        <v>0.82</v>
      </c>
      <c r="N25" s="17">
        <v>0.84</v>
      </c>
      <c r="O25" s="34">
        <v>0.86</v>
      </c>
      <c r="P25" s="17">
        <v>0.91</v>
      </c>
      <c r="Q25" s="17">
        <v>79</v>
      </c>
    </row>
    <row r="26" spans="2:17" ht="18" x14ac:dyDescent="0.45">
      <c r="B26" s="18">
        <v>0.76</v>
      </c>
      <c r="C26" s="18">
        <v>0.76</v>
      </c>
      <c r="D26" s="18">
        <v>0.76</v>
      </c>
      <c r="E26" s="18">
        <v>0.76</v>
      </c>
      <c r="F26" s="18">
        <v>0.76</v>
      </c>
      <c r="G26" s="18">
        <v>0.77</v>
      </c>
      <c r="H26" s="18">
        <v>0.77</v>
      </c>
      <c r="I26" s="20">
        <v>0.77</v>
      </c>
      <c r="J26" s="18">
        <v>0.78</v>
      </c>
      <c r="K26" s="20">
        <v>0.78</v>
      </c>
      <c r="L26" s="18">
        <v>0.79</v>
      </c>
      <c r="M26" s="18">
        <v>0.79</v>
      </c>
      <c r="N26" s="18">
        <v>0.81</v>
      </c>
      <c r="O26" s="35">
        <v>0.83</v>
      </c>
      <c r="P26" s="18">
        <v>0.88</v>
      </c>
      <c r="Q26" s="18">
        <v>78</v>
      </c>
    </row>
    <row r="27" spans="2:17" ht="18" x14ac:dyDescent="0.45">
      <c r="B27" s="18">
        <v>0.73</v>
      </c>
      <c r="C27" s="18">
        <v>0.73</v>
      </c>
      <c r="D27" s="18">
        <v>0.73</v>
      </c>
      <c r="E27" s="18">
        <v>0.73</v>
      </c>
      <c r="F27" s="18">
        <v>0.73</v>
      </c>
      <c r="G27" s="18">
        <v>0.73</v>
      </c>
      <c r="H27" s="18">
        <v>0.74</v>
      </c>
      <c r="I27" s="20">
        <v>0.74</v>
      </c>
      <c r="J27" s="18">
        <v>0.74</v>
      </c>
      <c r="K27" s="20">
        <v>0.75</v>
      </c>
      <c r="L27" s="18">
        <v>0.75</v>
      </c>
      <c r="M27" s="18">
        <v>0.76</v>
      </c>
      <c r="N27" s="18">
        <v>0.77</v>
      </c>
      <c r="O27" s="35">
        <v>0.8</v>
      </c>
      <c r="P27" s="18">
        <v>0.86</v>
      </c>
      <c r="Q27" s="18">
        <v>77</v>
      </c>
    </row>
    <row r="28" spans="2:17" ht="18" x14ac:dyDescent="0.45">
      <c r="B28" s="18">
        <v>0.7</v>
      </c>
      <c r="C28" s="18">
        <v>0.7</v>
      </c>
      <c r="D28" s="18">
        <v>0.7</v>
      </c>
      <c r="E28" s="18">
        <v>0.7</v>
      </c>
      <c r="F28" s="18">
        <v>0.7</v>
      </c>
      <c r="G28" s="18">
        <v>0.7</v>
      </c>
      <c r="H28" s="18">
        <v>0.7</v>
      </c>
      <c r="I28" s="20">
        <v>0.71</v>
      </c>
      <c r="J28" s="18">
        <v>0.71</v>
      </c>
      <c r="K28" s="20">
        <v>0.72</v>
      </c>
      <c r="L28" s="18">
        <v>0.72</v>
      </c>
      <c r="M28" s="18">
        <v>0.73</v>
      </c>
      <c r="N28" s="18">
        <v>0.74</v>
      </c>
      <c r="O28" s="35">
        <v>0.77</v>
      </c>
      <c r="P28" s="18">
        <v>0.83</v>
      </c>
      <c r="Q28" s="18">
        <v>76</v>
      </c>
    </row>
    <row r="29" spans="2:17" ht="18" x14ac:dyDescent="0.45">
      <c r="B29" s="21">
        <v>0.66</v>
      </c>
      <c r="C29" s="21">
        <v>0.67</v>
      </c>
      <c r="D29" s="21">
        <v>0.67</v>
      </c>
      <c r="E29" s="21">
        <v>0.67</v>
      </c>
      <c r="F29" s="21">
        <v>0.67</v>
      </c>
      <c r="G29" s="21">
        <v>0.67</v>
      </c>
      <c r="H29" s="21">
        <v>0.67</v>
      </c>
      <c r="I29" s="23">
        <v>0.68</v>
      </c>
      <c r="J29" s="21">
        <v>0.68</v>
      </c>
      <c r="K29" s="23">
        <v>0.69</v>
      </c>
      <c r="L29" s="21">
        <v>0.69</v>
      </c>
      <c r="M29" s="21">
        <v>0.7</v>
      </c>
      <c r="N29" s="21">
        <v>0.71</v>
      </c>
      <c r="O29" s="32">
        <v>0.74</v>
      </c>
      <c r="P29" s="21">
        <v>0.81</v>
      </c>
      <c r="Q29" s="21">
        <v>75</v>
      </c>
    </row>
    <row r="30" spans="2:17" ht="18" x14ac:dyDescent="0.45">
      <c r="B30" s="17">
        <v>0.63</v>
      </c>
      <c r="C30" s="17">
        <v>0.64</v>
      </c>
      <c r="D30" s="17">
        <v>0.64</v>
      </c>
      <c r="E30" s="17">
        <v>0.64</v>
      </c>
      <c r="F30" s="17">
        <v>0.64</v>
      </c>
      <c r="G30" s="17">
        <v>0.64</v>
      </c>
      <c r="H30" s="17">
        <v>0.64</v>
      </c>
      <c r="I30" s="19">
        <v>0.65</v>
      </c>
      <c r="J30" s="17">
        <v>0.65</v>
      </c>
      <c r="K30" s="19">
        <v>0.65</v>
      </c>
      <c r="L30" s="17">
        <v>0.67</v>
      </c>
      <c r="M30" s="17">
        <v>0.67</v>
      </c>
      <c r="N30" s="17">
        <v>0.68</v>
      </c>
      <c r="O30" s="34">
        <v>0.71</v>
      </c>
      <c r="P30" s="17">
        <v>0.78</v>
      </c>
      <c r="Q30" s="17">
        <v>74</v>
      </c>
    </row>
    <row r="31" spans="2:17" ht="18" x14ac:dyDescent="0.45">
      <c r="B31" s="18">
        <v>0.6</v>
      </c>
      <c r="C31" s="18">
        <v>0.61</v>
      </c>
      <c r="D31" s="18">
        <v>0.61</v>
      </c>
      <c r="E31" s="18">
        <v>0.61</v>
      </c>
      <c r="F31" s="18">
        <v>0.61</v>
      </c>
      <c r="G31" s="18">
        <v>0.61</v>
      </c>
      <c r="H31" s="18">
        <v>0.61</v>
      </c>
      <c r="I31" s="20">
        <v>0.62</v>
      </c>
      <c r="J31" s="18">
        <v>0.62</v>
      </c>
      <c r="K31" s="20">
        <v>0.62</v>
      </c>
      <c r="L31" s="18">
        <v>0.63</v>
      </c>
      <c r="M31" s="18">
        <v>0.64</v>
      </c>
      <c r="N31" s="18">
        <v>0.65</v>
      </c>
      <c r="O31" s="35">
        <v>0.68</v>
      </c>
      <c r="P31" s="18">
        <v>0.75</v>
      </c>
      <c r="Q31" s="18">
        <v>73</v>
      </c>
    </row>
    <row r="32" spans="2:17" ht="18" x14ac:dyDescent="0.45">
      <c r="B32" s="18">
        <v>0.56999999999999995</v>
      </c>
      <c r="C32" s="18">
        <v>0.57999999999999996</v>
      </c>
      <c r="D32" s="18">
        <v>0.57999999999999996</v>
      </c>
      <c r="E32" s="18">
        <v>0.57999999999999996</v>
      </c>
      <c r="F32" s="18">
        <v>0.57999999999999996</v>
      </c>
      <c r="G32" s="18">
        <v>0.57999999999999996</v>
      </c>
      <c r="H32" s="18">
        <v>0.57999999999999996</v>
      </c>
      <c r="I32" s="20">
        <v>0.59</v>
      </c>
      <c r="J32" s="18">
        <v>0.59</v>
      </c>
      <c r="K32" s="20">
        <v>0.59</v>
      </c>
      <c r="L32" s="18">
        <v>0.6</v>
      </c>
      <c r="M32" s="18">
        <v>0.61</v>
      </c>
      <c r="N32" s="18">
        <v>0.62</v>
      </c>
      <c r="O32" s="35">
        <v>0.65</v>
      </c>
      <c r="P32" s="18">
        <v>0.73</v>
      </c>
      <c r="Q32" s="18">
        <v>72</v>
      </c>
    </row>
    <row r="33" spans="2:17" ht="18" x14ac:dyDescent="0.45">
      <c r="B33" s="18">
        <v>0.54</v>
      </c>
      <c r="C33" s="18">
        <v>0.55000000000000004</v>
      </c>
      <c r="D33" s="18">
        <v>0.55000000000000004</v>
      </c>
      <c r="E33" s="18">
        <v>0.55000000000000004</v>
      </c>
      <c r="F33" s="18">
        <v>0.55000000000000004</v>
      </c>
      <c r="G33" s="18">
        <v>0.55000000000000004</v>
      </c>
      <c r="H33" s="18">
        <v>0.55000000000000004</v>
      </c>
      <c r="I33" s="20">
        <v>0.56000000000000005</v>
      </c>
      <c r="J33" s="18">
        <v>0.56000000000000005</v>
      </c>
      <c r="K33" s="20">
        <v>0.56999999999999995</v>
      </c>
      <c r="L33" s="18">
        <v>0.56999999999999995</v>
      </c>
      <c r="M33" s="18">
        <v>0.57999999999999996</v>
      </c>
      <c r="N33" s="18">
        <v>0.59</v>
      </c>
      <c r="O33" s="35">
        <v>0.62</v>
      </c>
      <c r="P33" s="18">
        <v>0.7</v>
      </c>
      <c r="Q33" s="18">
        <v>71</v>
      </c>
    </row>
    <row r="34" spans="2:17" ht="18" x14ac:dyDescent="0.45">
      <c r="B34" s="21">
        <v>0.52</v>
      </c>
      <c r="C34" s="21">
        <v>0.52</v>
      </c>
      <c r="D34" s="21">
        <v>0.52</v>
      </c>
      <c r="E34" s="21">
        <v>0.52</v>
      </c>
      <c r="F34" s="21">
        <v>0.52</v>
      </c>
      <c r="G34" s="21">
        <v>0.52</v>
      </c>
      <c r="H34" s="21">
        <v>0.52</v>
      </c>
      <c r="I34" s="23">
        <v>0.53</v>
      </c>
      <c r="J34" s="21">
        <v>0.53</v>
      </c>
      <c r="K34" s="23">
        <v>0.54</v>
      </c>
      <c r="L34" s="21">
        <v>0.54</v>
      </c>
      <c r="M34" s="21">
        <v>0.55000000000000004</v>
      </c>
      <c r="N34" s="21">
        <v>0.56000000000000005</v>
      </c>
      <c r="O34" s="32">
        <v>0.59</v>
      </c>
      <c r="P34" s="21">
        <v>0.67</v>
      </c>
      <c r="Q34" s="21">
        <v>70</v>
      </c>
    </row>
    <row r="35" spans="2:17" ht="18" x14ac:dyDescent="0.45">
      <c r="B35" s="17">
        <v>0.49</v>
      </c>
      <c r="C35" s="17">
        <v>0.49</v>
      </c>
      <c r="D35" s="17">
        <v>0.49</v>
      </c>
      <c r="E35" s="17">
        <v>0.49</v>
      </c>
      <c r="F35" s="17">
        <v>0.49</v>
      </c>
      <c r="G35" s="17">
        <v>0.49</v>
      </c>
      <c r="H35" s="17">
        <v>0.5</v>
      </c>
      <c r="I35" s="19">
        <v>0.5</v>
      </c>
      <c r="J35" s="17">
        <v>0.5</v>
      </c>
      <c r="K35" s="19">
        <v>0.51</v>
      </c>
      <c r="L35" s="17">
        <v>0.51</v>
      </c>
      <c r="M35" s="17">
        <v>0.52</v>
      </c>
      <c r="N35" s="17">
        <v>0.53</v>
      </c>
      <c r="O35" s="34">
        <v>0.56000000000000005</v>
      </c>
      <c r="P35" s="17">
        <v>0.64</v>
      </c>
      <c r="Q35" s="17">
        <v>69</v>
      </c>
    </row>
    <row r="36" spans="2:17" ht="18" x14ac:dyDescent="0.45">
      <c r="B36" s="18">
        <v>0.46</v>
      </c>
      <c r="C36" s="18">
        <v>0.46</v>
      </c>
      <c r="D36" s="18">
        <v>0.46</v>
      </c>
      <c r="E36" s="18">
        <v>0.46</v>
      </c>
      <c r="F36" s="18">
        <v>0.46</v>
      </c>
      <c r="G36" s="18">
        <v>0.47</v>
      </c>
      <c r="H36" s="18">
        <v>0.47</v>
      </c>
      <c r="I36" s="20">
        <v>0.47</v>
      </c>
      <c r="J36" s="18">
        <v>0.48</v>
      </c>
      <c r="K36" s="20">
        <v>0.48</v>
      </c>
      <c r="L36" s="18">
        <v>0.48</v>
      </c>
      <c r="M36" s="18">
        <v>0.49</v>
      </c>
      <c r="N36" s="18">
        <v>0.5</v>
      </c>
      <c r="O36" s="35">
        <v>0.53</v>
      </c>
      <c r="P36" s="18">
        <v>0.61</v>
      </c>
      <c r="Q36" s="18">
        <v>68</v>
      </c>
    </row>
    <row r="37" spans="2:17" ht="18" x14ac:dyDescent="0.45">
      <c r="B37" s="18">
        <v>0.43</v>
      </c>
      <c r="C37" s="18">
        <v>0.43</v>
      </c>
      <c r="D37" s="18">
        <v>0.43</v>
      </c>
      <c r="E37" s="18">
        <v>0.43</v>
      </c>
      <c r="F37" s="18">
        <v>0.44</v>
      </c>
      <c r="G37" s="18">
        <v>0.44</v>
      </c>
      <c r="H37" s="18">
        <v>0.44</v>
      </c>
      <c r="I37" s="20">
        <v>0.44</v>
      </c>
      <c r="J37" s="18">
        <v>0.45</v>
      </c>
      <c r="K37" s="20">
        <v>0.45</v>
      </c>
      <c r="L37" s="18">
        <v>0.45</v>
      </c>
      <c r="M37" s="18">
        <v>0.46</v>
      </c>
      <c r="N37" s="18">
        <v>0.47</v>
      </c>
      <c r="O37" s="35">
        <v>0.5</v>
      </c>
      <c r="P37" s="18">
        <v>0.57999999999999996</v>
      </c>
      <c r="Q37" s="18">
        <v>67</v>
      </c>
    </row>
    <row r="38" spans="2:17" ht="18" x14ac:dyDescent="0.45">
      <c r="B38" s="18">
        <v>0.4</v>
      </c>
      <c r="C38" s="18">
        <v>0.41</v>
      </c>
      <c r="D38" s="18">
        <v>0.41</v>
      </c>
      <c r="E38" s="18">
        <v>0.41</v>
      </c>
      <c r="F38" s="18">
        <v>0.41</v>
      </c>
      <c r="G38" s="18">
        <v>0.41</v>
      </c>
      <c r="H38" s="18">
        <v>0.41</v>
      </c>
      <c r="I38" s="20">
        <v>0.42</v>
      </c>
      <c r="J38" s="18">
        <v>0.42</v>
      </c>
      <c r="K38" s="20">
        <v>0.42</v>
      </c>
      <c r="L38" s="18">
        <v>0.43</v>
      </c>
      <c r="M38" s="18">
        <v>0.43</v>
      </c>
      <c r="N38" s="18">
        <v>0.45</v>
      </c>
      <c r="O38" s="35">
        <v>0.47</v>
      </c>
      <c r="P38" s="18">
        <v>0.55000000000000004</v>
      </c>
      <c r="Q38" s="18">
        <v>66</v>
      </c>
    </row>
    <row r="39" spans="2:17" ht="18" x14ac:dyDescent="0.45">
      <c r="B39" s="21">
        <v>0.38</v>
      </c>
      <c r="C39" s="21">
        <v>0.38</v>
      </c>
      <c r="D39" s="21">
        <v>0.38</v>
      </c>
      <c r="E39" s="21">
        <v>0.38</v>
      </c>
      <c r="F39" s="21">
        <v>0.38</v>
      </c>
      <c r="G39" s="21">
        <v>0.38</v>
      </c>
      <c r="H39" s="21">
        <v>0.38</v>
      </c>
      <c r="I39" s="23">
        <v>0.39</v>
      </c>
      <c r="J39" s="21">
        <v>0.39</v>
      </c>
      <c r="K39" s="23">
        <v>0.39</v>
      </c>
      <c r="L39" s="21">
        <v>0.4</v>
      </c>
      <c r="M39" s="21">
        <v>0.4</v>
      </c>
      <c r="N39" s="21">
        <v>0.42</v>
      </c>
      <c r="O39" s="32">
        <v>0.44</v>
      </c>
      <c r="P39" s="21">
        <v>0.51</v>
      </c>
      <c r="Q39" s="21">
        <v>65</v>
      </c>
    </row>
    <row r="40" spans="2:17" ht="18" x14ac:dyDescent="0.45">
      <c r="B40" s="17">
        <v>0.35</v>
      </c>
      <c r="C40" s="17">
        <v>0.35</v>
      </c>
      <c r="D40" s="17">
        <v>0.35</v>
      </c>
      <c r="E40" s="17">
        <v>0.35</v>
      </c>
      <c r="F40" s="17">
        <v>0.35</v>
      </c>
      <c r="G40" s="17">
        <v>0.36</v>
      </c>
      <c r="H40" s="17">
        <v>0.36</v>
      </c>
      <c r="I40" s="19">
        <v>0.36</v>
      </c>
      <c r="J40" s="17">
        <v>0.36</v>
      </c>
      <c r="K40" s="19">
        <v>0.37</v>
      </c>
      <c r="L40" s="17">
        <v>0.37</v>
      </c>
      <c r="M40" s="17">
        <v>0.38</v>
      </c>
      <c r="N40" s="17">
        <v>0.39</v>
      </c>
      <c r="O40" s="34">
        <v>0.41</v>
      </c>
      <c r="P40" s="17">
        <v>0.48</v>
      </c>
      <c r="Q40" s="17">
        <v>64</v>
      </c>
    </row>
    <row r="41" spans="2:17" ht="18" x14ac:dyDescent="0.45">
      <c r="B41" s="18">
        <v>0.32</v>
      </c>
      <c r="C41" s="18">
        <v>0.33</v>
      </c>
      <c r="D41" s="18">
        <v>0.33</v>
      </c>
      <c r="E41" s="18">
        <v>0.33</v>
      </c>
      <c r="F41" s="18">
        <v>0.33</v>
      </c>
      <c r="G41" s="18">
        <v>0.33</v>
      </c>
      <c r="H41" s="18">
        <v>0.33</v>
      </c>
      <c r="I41" s="20">
        <v>0.33</v>
      </c>
      <c r="J41" s="18">
        <v>0.34</v>
      </c>
      <c r="K41" s="20">
        <v>0.34</v>
      </c>
      <c r="L41" s="18">
        <v>0.34</v>
      </c>
      <c r="M41" s="18">
        <v>0.35</v>
      </c>
      <c r="N41" s="18">
        <v>0.36</v>
      </c>
      <c r="O41" s="35">
        <v>0.38</v>
      </c>
      <c r="P41" s="18">
        <v>0.45</v>
      </c>
      <c r="Q41" s="18">
        <v>63</v>
      </c>
    </row>
    <row r="42" spans="2:17" ht="18" x14ac:dyDescent="0.45">
      <c r="B42" s="18">
        <v>0.3</v>
      </c>
      <c r="C42" s="18">
        <v>0.3</v>
      </c>
      <c r="D42" s="18">
        <v>0.3</v>
      </c>
      <c r="E42" s="18">
        <v>0.3</v>
      </c>
      <c r="F42" s="18">
        <v>0.3</v>
      </c>
      <c r="G42" s="18">
        <v>0.3</v>
      </c>
      <c r="H42" s="18">
        <v>0.3</v>
      </c>
      <c r="I42" s="20">
        <v>0.31</v>
      </c>
      <c r="J42" s="18">
        <v>0.31</v>
      </c>
      <c r="K42" s="20">
        <v>0.31</v>
      </c>
      <c r="L42" s="18">
        <v>0.32</v>
      </c>
      <c r="M42" s="18">
        <v>0.32</v>
      </c>
      <c r="N42" s="18">
        <v>0.33</v>
      </c>
      <c r="O42" s="35">
        <v>0.35</v>
      </c>
      <c r="P42" s="18">
        <v>0.41</v>
      </c>
      <c r="Q42" s="18">
        <v>62</v>
      </c>
    </row>
    <row r="43" spans="2:17" ht="18" x14ac:dyDescent="0.45">
      <c r="B43" s="18">
        <v>0.28000000000000003</v>
      </c>
      <c r="C43" s="18">
        <v>0.28000000000000003</v>
      </c>
      <c r="D43" s="18">
        <v>0.28000000000000003</v>
      </c>
      <c r="E43" s="18">
        <v>0.28000000000000003</v>
      </c>
      <c r="F43" s="18">
        <v>0.28000000000000003</v>
      </c>
      <c r="G43" s="18">
        <v>0.28000000000000003</v>
      </c>
      <c r="H43" s="18">
        <v>0.28000000000000003</v>
      </c>
      <c r="I43" s="20">
        <v>0.28000000000000003</v>
      </c>
      <c r="J43" s="18">
        <v>0.28000000000000003</v>
      </c>
      <c r="K43" s="20">
        <v>0.28000000000000003</v>
      </c>
      <c r="L43" s="18">
        <v>0.28999999999999998</v>
      </c>
      <c r="M43" s="18">
        <v>0.3</v>
      </c>
      <c r="N43" s="18">
        <v>0.3</v>
      </c>
      <c r="O43" s="35">
        <v>0.3</v>
      </c>
      <c r="P43" s="18">
        <v>0.38</v>
      </c>
      <c r="Q43" s="18">
        <v>61</v>
      </c>
    </row>
    <row r="44" spans="2:17" ht="18" x14ac:dyDescent="0.45">
      <c r="B44" s="21">
        <v>0.25</v>
      </c>
      <c r="C44" s="21">
        <v>0.25</v>
      </c>
      <c r="D44" s="21">
        <v>0.25</v>
      </c>
      <c r="E44" s="21">
        <v>0.25</v>
      </c>
      <c r="F44" s="21">
        <v>0.25</v>
      </c>
      <c r="G44" s="21">
        <v>0.25</v>
      </c>
      <c r="H44" s="21">
        <v>0.25</v>
      </c>
      <c r="I44" s="23">
        <v>0.25</v>
      </c>
      <c r="J44" s="21">
        <v>0.25</v>
      </c>
      <c r="K44" s="23">
        <v>0.25</v>
      </c>
      <c r="L44" s="21">
        <v>0.25</v>
      </c>
      <c r="M44" s="21">
        <v>0.25</v>
      </c>
      <c r="N44" s="21">
        <v>0.28000000000000003</v>
      </c>
      <c r="O44" s="32">
        <v>0.28000000000000003</v>
      </c>
      <c r="P44" s="21">
        <v>0.34</v>
      </c>
      <c r="Q44" s="21">
        <v>60</v>
      </c>
    </row>
    <row r="45" spans="2:17" ht="18" x14ac:dyDescent="0.45">
      <c r="B45" s="17">
        <v>0.23</v>
      </c>
      <c r="C45" s="17">
        <v>0.23</v>
      </c>
      <c r="D45" s="17">
        <v>0.23</v>
      </c>
      <c r="E45" s="17">
        <v>0.23</v>
      </c>
      <c r="F45" s="17">
        <v>0.23</v>
      </c>
      <c r="G45" s="17">
        <v>0.23</v>
      </c>
      <c r="H45" s="17">
        <v>0.23</v>
      </c>
      <c r="I45" s="19">
        <v>0.23</v>
      </c>
      <c r="J45" s="17">
        <v>0.23</v>
      </c>
      <c r="K45" s="19">
        <v>0.23</v>
      </c>
      <c r="L45" s="17">
        <v>0.23</v>
      </c>
      <c r="M45" s="17">
        <v>0.23</v>
      </c>
      <c r="N45" s="17">
        <v>0.25</v>
      </c>
      <c r="O45" s="34">
        <v>0.27</v>
      </c>
      <c r="P45" s="17">
        <v>0.31</v>
      </c>
      <c r="Q45" s="17">
        <v>59</v>
      </c>
    </row>
    <row r="46" spans="2:17" ht="18" x14ac:dyDescent="0.45">
      <c r="B46" s="18">
        <v>0.2</v>
      </c>
      <c r="C46" s="18">
        <v>0.2</v>
      </c>
      <c r="D46" s="18">
        <v>0.2</v>
      </c>
      <c r="E46" s="18">
        <v>0.2</v>
      </c>
      <c r="F46" s="18">
        <v>0.2</v>
      </c>
      <c r="G46" s="18">
        <v>0.2</v>
      </c>
      <c r="H46" s="18">
        <v>0.2</v>
      </c>
      <c r="I46" s="20">
        <v>0.2</v>
      </c>
      <c r="J46" s="18">
        <v>0.2</v>
      </c>
      <c r="K46" s="20">
        <v>0.2</v>
      </c>
      <c r="L46" s="18">
        <v>0.2</v>
      </c>
      <c r="M46" s="18">
        <v>0.2</v>
      </c>
      <c r="N46" s="18">
        <v>0.23</v>
      </c>
      <c r="O46" s="35">
        <v>0.25</v>
      </c>
      <c r="P46" s="18">
        <v>0.3</v>
      </c>
      <c r="Q46" s="18">
        <v>58</v>
      </c>
    </row>
    <row r="47" spans="2:17" ht="18" x14ac:dyDescent="0.45">
      <c r="B47" s="18">
        <v>0.18</v>
      </c>
      <c r="C47" s="18">
        <v>0.18</v>
      </c>
      <c r="D47" s="18">
        <v>0.18</v>
      </c>
      <c r="E47" s="18">
        <v>0.18</v>
      </c>
      <c r="F47" s="18">
        <v>0.18</v>
      </c>
      <c r="G47" s="18">
        <v>0.18</v>
      </c>
      <c r="H47" s="18">
        <v>0.18</v>
      </c>
      <c r="I47" s="20">
        <v>0.18</v>
      </c>
      <c r="J47" s="18">
        <v>0.18</v>
      </c>
      <c r="K47" s="20">
        <v>0.18</v>
      </c>
      <c r="L47" s="18">
        <v>0.18</v>
      </c>
      <c r="M47" s="18">
        <v>0.18</v>
      </c>
      <c r="N47" s="18">
        <v>0.18</v>
      </c>
      <c r="O47" s="35">
        <v>0.2</v>
      </c>
      <c r="P47" s="18">
        <v>0.25</v>
      </c>
      <c r="Q47" s="18">
        <v>57</v>
      </c>
    </row>
    <row r="48" spans="2:17" ht="18" x14ac:dyDescent="0.45">
      <c r="B48" s="18">
        <v>0.15</v>
      </c>
      <c r="C48" s="18">
        <v>0.15</v>
      </c>
      <c r="D48" s="18">
        <v>0.15</v>
      </c>
      <c r="E48" s="18">
        <v>0.15</v>
      </c>
      <c r="F48" s="18">
        <v>0.15</v>
      </c>
      <c r="G48" s="18">
        <v>0.15</v>
      </c>
      <c r="H48" s="18">
        <v>0.15</v>
      </c>
      <c r="I48" s="20">
        <v>0.15</v>
      </c>
      <c r="J48" s="18">
        <v>0.15</v>
      </c>
      <c r="K48" s="20">
        <v>0.15</v>
      </c>
      <c r="L48" s="18">
        <v>0.15</v>
      </c>
      <c r="M48" s="18">
        <v>0.15</v>
      </c>
      <c r="N48" s="18">
        <v>0.16</v>
      </c>
      <c r="O48" s="35">
        <v>0.18</v>
      </c>
      <c r="P48" s="18">
        <v>0.2</v>
      </c>
      <c r="Q48" s="18">
        <v>56</v>
      </c>
    </row>
    <row r="49" spans="2:17" ht="18" x14ac:dyDescent="0.45">
      <c r="B49" s="21">
        <v>0.13</v>
      </c>
      <c r="C49" s="21">
        <v>0.13</v>
      </c>
      <c r="D49" s="21">
        <v>0.13</v>
      </c>
      <c r="E49" s="21">
        <v>0.13</v>
      </c>
      <c r="F49" s="21">
        <v>0.13</v>
      </c>
      <c r="G49" s="21">
        <v>0.13</v>
      </c>
      <c r="H49" s="21">
        <v>0.13</v>
      </c>
      <c r="I49" s="23">
        <v>0.13</v>
      </c>
      <c r="J49" s="21">
        <v>0.13</v>
      </c>
      <c r="K49" s="23">
        <v>0.13</v>
      </c>
      <c r="L49" s="21">
        <v>0.13</v>
      </c>
      <c r="M49" s="21">
        <v>0.13</v>
      </c>
      <c r="N49" s="21">
        <v>0.13</v>
      </c>
      <c r="O49" s="32">
        <v>0.15</v>
      </c>
      <c r="P49" s="21">
        <v>0.18</v>
      </c>
      <c r="Q49" s="21">
        <v>55</v>
      </c>
    </row>
    <row r="50" spans="2:17" ht="18" x14ac:dyDescent="0.45">
      <c r="B50" s="17">
        <v>0.1</v>
      </c>
      <c r="C50" s="17">
        <v>0.1</v>
      </c>
      <c r="D50" s="17">
        <v>0.1</v>
      </c>
      <c r="E50" s="17">
        <v>0.1</v>
      </c>
      <c r="F50" s="17">
        <v>0.1</v>
      </c>
      <c r="G50" s="17">
        <v>0.1</v>
      </c>
      <c r="H50" s="17">
        <v>0.1</v>
      </c>
      <c r="I50" s="19">
        <v>0.1</v>
      </c>
      <c r="J50" s="17">
        <v>0.1</v>
      </c>
      <c r="K50" s="19">
        <v>0.1</v>
      </c>
      <c r="L50" s="17">
        <v>0.1</v>
      </c>
      <c r="M50" s="17">
        <v>0.1</v>
      </c>
      <c r="N50" s="17">
        <v>0.1</v>
      </c>
      <c r="O50" s="34">
        <v>0.13</v>
      </c>
      <c r="P50" s="17">
        <v>0.15</v>
      </c>
      <c r="Q50" s="17">
        <v>54</v>
      </c>
    </row>
    <row r="51" spans="2:17" ht="18" x14ac:dyDescent="0.45">
      <c r="B51" s="18">
        <v>0.08</v>
      </c>
      <c r="C51" s="18">
        <v>0.08</v>
      </c>
      <c r="D51" s="18">
        <v>0.08</v>
      </c>
      <c r="E51" s="18">
        <v>0.08</v>
      </c>
      <c r="F51" s="18">
        <v>0.08</v>
      </c>
      <c r="G51" s="18">
        <v>0.08</v>
      </c>
      <c r="H51" s="18">
        <v>0.08</v>
      </c>
      <c r="I51" s="20">
        <v>0.08</v>
      </c>
      <c r="J51" s="18">
        <v>0.08</v>
      </c>
      <c r="K51" s="20">
        <v>0.08</v>
      </c>
      <c r="L51" s="18">
        <v>0.08</v>
      </c>
      <c r="M51" s="18">
        <v>0.08</v>
      </c>
      <c r="N51" s="18">
        <v>0.08</v>
      </c>
      <c r="O51" s="35">
        <v>0.1</v>
      </c>
      <c r="P51" s="18">
        <v>0.1</v>
      </c>
      <c r="Q51" s="18">
        <v>53</v>
      </c>
    </row>
    <row r="52" spans="2:17" ht="18" x14ac:dyDescent="0.45">
      <c r="B52" s="18">
        <v>0.05</v>
      </c>
      <c r="C52" s="18">
        <v>0.05</v>
      </c>
      <c r="D52" s="18">
        <v>0.05</v>
      </c>
      <c r="E52" s="18">
        <v>0.05</v>
      </c>
      <c r="F52" s="18">
        <v>0.05</v>
      </c>
      <c r="G52" s="18">
        <v>0.05</v>
      </c>
      <c r="H52" s="18">
        <v>0.05</v>
      </c>
      <c r="I52" s="20">
        <v>0.05</v>
      </c>
      <c r="J52" s="18">
        <v>0.05</v>
      </c>
      <c r="K52" s="20">
        <v>0.05</v>
      </c>
      <c r="L52" s="18">
        <v>0.05</v>
      </c>
      <c r="M52" s="18">
        <v>0.05</v>
      </c>
      <c r="N52" s="18">
        <v>0.05</v>
      </c>
      <c r="O52" s="35">
        <v>0.05</v>
      </c>
      <c r="P52" s="18">
        <v>0.08</v>
      </c>
      <c r="Q52" s="18">
        <v>52</v>
      </c>
    </row>
    <row r="53" spans="2:17" ht="18" x14ac:dyDescent="0.45">
      <c r="B53" s="18">
        <v>0.03</v>
      </c>
      <c r="C53" s="18">
        <v>0.03</v>
      </c>
      <c r="D53" s="18">
        <v>0.03</v>
      </c>
      <c r="E53" s="18">
        <v>0.03</v>
      </c>
      <c r="F53" s="18">
        <v>0.03</v>
      </c>
      <c r="G53" s="18">
        <v>0.03</v>
      </c>
      <c r="H53" s="18">
        <v>0.03</v>
      </c>
      <c r="I53" s="20">
        <v>0.03</v>
      </c>
      <c r="J53" s="18">
        <v>0.03</v>
      </c>
      <c r="K53" s="20">
        <v>0.03</v>
      </c>
      <c r="L53" s="18">
        <v>0.03</v>
      </c>
      <c r="M53" s="18">
        <v>0.03</v>
      </c>
      <c r="N53" s="18">
        <v>0.03</v>
      </c>
      <c r="O53" s="35">
        <v>0.03</v>
      </c>
      <c r="P53" s="18">
        <v>0.05</v>
      </c>
      <c r="Q53" s="18">
        <v>51</v>
      </c>
    </row>
    <row r="54" spans="2:17" ht="18" x14ac:dyDescent="0.45">
      <c r="B54" s="21">
        <v>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3">
        <v>0</v>
      </c>
      <c r="J54" s="21">
        <v>0</v>
      </c>
      <c r="K54" s="23">
        <v>0</v>
      </c>
      <c r="L54" s="21">
        <v>0</v>
      </c>
      <c r="M54" s="21">
        <v>0</v>
      </c>
      <c r="N54" s="21">
        <v>0</v>
      </c>
      <c r="O54" s="32">
        <v>0</v>
      </c>
      <c r="P54" s="21">
        <v>0</v>
      </c>
      <c r="Q54" s="21">
        <v>50</v>
      </c>
    </row>
  </sheetData>
  <sheetProtection algorithmName="SHA-512" hashValue="FJD60awPyLH9yfcr1pOkq/PodXOdcr3QGkJo4OlDYU0OmM6EI1q5nT848qFSbqp+sAuwZ+t8u3cQizcRJUMt6w==" saltValue="JkqLHwbb+kiUsH1XP1/ZT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12"/>
  <dimension ref="A1:AK54"/>
  <sheetViews>
    <sheetView rightToLeft="1" workbookViewId="0">
      <selection activeCell="M12" sqref="M12"/>
    </sheetView>
  </sheetViews>
  <sheetFormatPr defaultColWidth="9.125" defaultRowHeight="14.25" x14ac:dyDescent="0.2"/>
  <cols>
    <col min="1" max="14" width="9.125" style="13"/>
    <col min="15" max="15" width="9.125" style="37"/>
    <col min="16" max="16" width="9.125" style="13"/>
    <col min="17" max="17" width="19.25" style="13" bestFit="1" customWidth="1"/>
    <col min="18" max="19" width="9.125" style="13"/>
    <col min="20" max="21" width="0" style="13" hidden="1" customWidth="1"/>
    <col min="22" max="22" width="7" style="13" customWidth="1"/>
    <col min="23" max="36" width="4.375" style="13" customWidth="1"/>
    <col min="37" max="37" width="9.125" style="13"/>
    <col min="38" max="16384" width="9.125" style="1"/>
  </cols>
  <sheetData>
    <row r="1" spans="1:37" s="2" customFormat="1" ht="18" thickBot="1" x14ac:dyDescent="0.45">
      <c r="A1" s="24"/>
      <c r="B1" s="25" t="s">
        <v>29</v>
      </c>
      <c r="C1" s="25" t="s">
        <v>28</v>
      </c>
      <c r="D1" s="25" t="s">
        <v>27</v>
      </c>
      <c r="E1" s="25" t="s">
        <v>26</v>
      </c>
      <c r="F1" s="25" t="s">
        <v>25</v>
      </c>
      <c r="G1" s="25" t="s">
        <v>24</v>
      </c>
      <c r="H1" s="25" t="s">
        <v>23</v>
      </c>
      <c r="I1" s="26" t="s">
        <v>22</v>
      </c>
      <c r="J1" s="24"/>
      <c r="K1" s="24"/>
      <c r="L1" s="24"/>
      <c r="M1" s="24"/>
      <c r="N1" s="24"/>
      <c r="O1" s="27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</row>
    <row r="2" spans="1:37" ht="15" thickBot="1" x14ac:dyDescent="0.25">
      <c r="B2" s="84" t="s">
        <v>17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6"/>
      <c r="Q2" s="87" t="s">
        <v>18</v>
      </c>
      <c r="R2" s="28"/>
      <c r="S2" s="29" t="e">
        <f>پردازش!T8</f>
        <v>#DIV/0!</v>
      </c>
      <c r="V2" s="30" t="e">
        <f>S2*-1</f>
        <v>#DIV/0!</v>
      </c>
    </row>
    <row r="3" spans="1:37" ht="18.75" thickBot="1" x14ac:dyDescent="0.5">
      <c r="B3" s="21">
        <v>67</v>
      </c>
      <c r="C3" s="21">
        <v>43</v>
      </c>
      <c r="D3" s="21">
        <v>30</v>
      </c>
      <c r="E3" s="21">
        <v>23</v>
      </c>
      <c r="F3" s="21">
        <v>18</v>
      </c>
      <c r="G3" s="21">
        <v>15</v>
      </c>
      <c r="H3" s="21">
        <v>12</v>
      </c>
      <c r="I3" s="31">
        <v>10</v>
      </c>
      <c r="J3" s="21">
        <v>9</v>
      </c>
      <c r="K3" s="21">
        <v>8</v>
      </c>
      <c r="L3" s="21">
        <v>7</v>
      </c>
      <c r="M3" s="21">
        <v>6</v>
      </c>
      <c r="N3" s="21">
        <v>5</v>
      </c>
      <c r="O3" s="32">
        <v>4</v>
      </c>
      <c r="P3" s="21">
        <v>3</v>
      </c>
      <c r="Q3" s="88"/>
      <c r="R3" s="28" t="s">
        <v>30</v>
      </c>
      <c r="S3" s="33">
        <f>پردازش!T6</f>
        <v>0</v>
      </c>
    </row>
    <row r="4" spans="1:37" ht="18" x14ac:dyDescent="0.45">
      <c r="B4" s="17">
        <v>2.56</v>
      </c>
      <c r="C4" s="17">
        <v>2.5099999999999998</v>
      </c>
      <c r="D4" s="17">
        <v>2.48</v>
      </c>
      <c r="E4" s="17">
        <v>2.44</v>
      </c>
      <c r="F4" s="17">
        <v>2.39</v>
      </c>
      <c r="G4" s="17">
        <v>2.34</v>
      </c>
      <c r="H4" s="17">
        <v>2.2799999999999998</v>
      </c>
      <c r="I4" s="17">
        <v>2.2000000000000002</v>
      </c>
      <c r="J4" s="17">
        <v>2.13</v>
      </c>
      <c r="K4" s="17">
        <v>2.0699999999999998</v>
      </c>
      <c r="L4" s="17">
        <v>1.99</v>
      </c>
      <c r="M4" s="17">
        <v>1.88</v>
      </c>
      <c r="N4" s="17">
        <v>1.72</v>
      </c>
      <c r="O4" s="34">
        <v>1.49</v>
      </c>
      <c r="P4" s="17">
        <v>1.1599999999999999</v>
      </c>
      <c r="Q4" s="17">
        <v>100</v>
      </c>
      <c r="S4" s="13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3">
        <v>67</v>
      </c>
      <c r="W4" s="13">
        <v>43</v>
      </c>
      <c r="X4" s="13">
        <v>30</v>
      </c>
      <c r="Y4" s="13">
        <v>23</v>
      </c>
      <c r="Z4" s="13">
        <v>18</v>
      </c>
      <c r="AA4" s="13">
        <v>15</v>
      </c>
      <c r="AB4" s="13">
        <v>12</v>
      </c>
      <c r="AC4" s="13">
        <v>10</v>
      </c>
      <c r="AD4" s="13">
        <v>9</v>
      </c>
      <c r="AE4" s="13">
        <v>8</v>
      </c>
      <c r="AF4" s="13">
        <v>7</v>
      </c>
      <c r="AG4" s="13">
        <v>6</v>
      </c>
      <c r="AH4" s="13">
        <v>5</v>
      </c>
      <c r="AI4" s="13">
        <v>4</v>
      </c>
      <c r="AJ4" s="13">
        <v>3</v>
      </c>
    </row>
    <row r="5" spans="1:37" ht="18" x14ac:dyDescent="0.45">
      <c r="B5" s="18">
        <v>2.16</v>
      </c>
      <c r="C5" s="18">
        <v>2.14</v>
      </c>
      <c r="D5" s="18">
        <v>2.12</v>
      </c>
      <c r="E5" s="18">
        <v>2.09</v>
      </c>
      <c r="F5" s="18">
        <v>2.0699999999999998</v>
      </c>
      <c r="G5" s="18">
        <v>2.04</v>
      </c>
      <c r="H5" s="18">
        <v>2.0099999999999998</v>
      </c>
      <c r="I5" s="18">
        <v>1.96</v>
      </c>
      <c r="J5" s="18">
        <v>1.91</v>
      </c>
      <c r="K5" s="18">
        <v>1.88</v>
      </c>
      <c r="L5" s="18">
        <v>1.82</v>
      </c>
      <c r="M5" s="18">
        <v>1.75</v>
      </c>
      <c r="N5" s="18">
        <v>1.64</v>
      </c>
      <c r="O5" s="35">
        <v>1.46</v>
      </c>
      <c r="P5" s="18" t="s">
        <v>7</v>
      </c>
      <c r="Q5" s="18">
        <v>99</v>
      </c>
      <c r="S5" s="36" t="e">
        <f>SUM(V5:AJ5)</f>
        <v>#DIV/0!</v>
      </c>
      <c r="V5" s="13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3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3" t="e">
        <f t="shared" si="0"/>
        <v>#DIV/0!</v>
      </c>
      <c r="Y5" s="13" t="e">
        <f t="shared" si="0"/>
        <v>#DIV/0!</v>
      </c>
      <c r="Z5" s="13" t="e">
        <f t="shared" si="0"/>
        <v>#DIV/0!</v>
      </c>
      <c r="AA5" s="13" t="e">
        <f t="shared" si="0"/>
        <v>#DIV/0!</v>
      </c>
      <c r="AB5" s="13" t="e">
        <f t="shared" si="0"/>
        <v>#DIV/0!</v>
      </c>
      <c r="AC5" s="13" t="e">
        <f t="shared" si="0"/>
        <v>#DIV/0!</v>
      </c>
      <c r="AD5" s="13" t="e">
        <f t="shared" si="0"/>
        <v>#DIV/0!</v>
      </c>
      <c r="AE5" s="13" t="e">
        <f t="shared" si="0"/>
        <v>#DIV/0!</v>
      </c>
      <c r="AF5" s="13" t="e">
        <f t="shared" si="0"/>
        <v>#DIV/0!</v>
      </c>
      <c r="AG5" s="13" t="e">
        <f t="shared" si="0"/>
        <v>#DIV/0!</v>
      </c>
      <c r="AH5" s="13" t="e">
        <f t="shared" si="0"/>
        <v>#DIV/0!</v>
      </c>
      <c r="AI5" s="13" t="e">
        <f t="shared" si="0"/>
        <v>#DIV/0!</v>
      </c>
      <c r="AJ5" s="13" t="e">
        <f t="shared" si="0"/>
        <v>#DIV/0!</v>
      </c>
    </row>
    <row r="6" spans="1:37" ht="18" x14ac:dyDescent="0.45">
      <c r="B6" s="18">
        <v>1.95</v>
      </c>
      <c r="C6" s="18">
        <v>1.94</v>
      </c>
      <c r="D6" s="18">
        <v>1.93</v>
      </c>
      <c r="E6" s="18">
        <v>1.91</v>
      </c>
      <c r="F6" s="18">
        <v>1.89</v>
      </c>
      <c r="G6" s="18">
        <v>1.87</v>
      </c>
      <c r="H6" s="18">
        <v>1.84</v>
      </c>
      <c r="I6" s="18">
        <v>1.81</v>
      </c>
      <c r="J6" s="18">
        <v>1.78</v>
      </c>
      <c r="K6" s="18">
        <v>1.75</v>
      </c>
      <c r="L6" s="18">
        <v>1.72</v>
      </c>
      <c r="M6" s="18">
        <v>1.66</v>
      </c>
      <c r="N6" s="18">
        <v>1.58</v>
      </c>
      <c r="O6" s="35">
        <v>1.43</v>
      </c>
      <c r="P6" s="18" t="s">
        <v>7</v>
      </c>
      <c r="Q6" s="18">
        <v>98</v>
      </c>
      <c r="S6" s="36" t="e">
        <f>SUM(V6:AJ6)</f>
        <v>#DIV/0!</v>
      </c>
      <c r="V6" s="13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3" t="e">
        <f t="shared" si="1"/>
        <v>#DIV/0!</v>
      </c>
      <c r="X6" s="13" t="e">
        <f t="shared" si="1"/>
        <v>#DIV/0!</v>
      </c>
      <c r="Y6" s="13" t="e">
        <f t="shared" si="1"/>
        <v>#DIV/0!</v>
      </c>
      <c r="Z6" s="13" t="e">
        <f t="shared" si="1"/>
        <v>#DIV/0!</v>
      </c>
      <c r="AA6" s="13" t="e">
        <f t="shared" si="1"/>
        <v>#DIV/0!</v>
      </c>
      <c r="AB6" s="13" t="e">
        <f t="shared" si="1"/>
        <v>#DIV/0!</v>
      </c>
      <c r="AC6" s="13" t="e">
        <f t="shared" si="1"/>
        <v>#DIV/0!</v>
      </c>
      <c r="AD6" s="13" t="e">
        <f t="shared" si="1"/>
        <v>#DIV/0!</v>
      </c>
      <c r="AE6" s="13" t="e">
        <f t="shared" si="1"/>
        <v>#DIV/0!</v>
      </c>
      <c r="AF6" s="13" t="e">
        <f t="shared" si="1"/>
        <v>#DIV/0!</v>
      </c>
      <c r="AG6" s="13" t="e">
        <f t="shared" si="1"/>
        <v>#DIV/0!</v>
      </c>
      <c r="AH6" s="13" t="e">
        <f t="shared" si="1"/>
        <v>#DIV/0!</v>
      </c>
      <c r="AI6" s="13" t="e">
        <f t="shared" si="1"/>
        <v>#DIV/0!</v>
      </c>
      <c r="AJ6" s="13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8">
        <v>1.81</v>
      </c>
      <c r="C7" s="18">
        <v>1.8</v>
      </c>
      <c r="D7" s="18">
        <v>1.79</v>
      </c>
      <c r="E7" s="18">
        <v>1.78</v>
      </c>
      <c r="F7" s="18">
        <v>1.76</v>
      </c>
      <c r="G7" s="18">
        <v>1.75</v>
      </c>
      <c r="H7" s="18">
        <v>1.73</v>
      </c>
      <c r="I7" s="18">
        <v>1.71</v>
      </c>
      <c r="J7" s="18">
        <v>1.68</v>
      </c>
      <c r="K7" s="18">
        <v>1.66</v>
      </c>
      <c r="L7" s="18">
        <v>1.63</v>
      </c>
      <c r="M7" s="18">
        <v>1.59</v>
      </c>
      <c r="N7" s="18">
        <v>1.52</v>
      </c>
      <c r="O7" s="35">
        <v>1.4</v>
      </c>
      <c r="P7" s="18">
        <v>1.1499999999999999</v>
      </c>
      <c r="Q7" s="18">
        <v>97</v>
      </c>
    </row>
    <row r="8" spans="1:37" ht="18" x14ac:dyDescent="0.45">
      <c r="B8" s="18">
        <v>1.7</v>
      </c>
      <c r="C8" s="18">
        <v>1.69</v>
      </c>
      <c r="D8" s="18">
        <v>1.68</v>
      </c>
      <c r="E8" s="18">
        <v>1.67</v>
      </c>
      <c r="F8" s="18">
        <v>1.66</v>
      </c>
      <c r="G8" s="18">
        <v>1.65</v>
      </c>
      <c r="H8" s="18">
        <v>1.64</v>
      </c>
      <c r="I8" s="18">
        <v>1.62</v>
      </c>
      <c r="J8" s="18">
        <v>1.6</v>
      </c>
      <c r="K8" s="18">
        <v>1.58</v>
      </c>
      <c r="L8" s="18">
        <v>1.56</v>
      </c>
      <c r="M8" s="18">
        <v>1.52</v>
      </c>
      <c r="N8" s="18">
        <v>1.47</v>
      </c>
      <c r="O8" s="35">
        <v>1.37</v>
      </c>
      <c r="P8" s="18" t="s">
        <v>7</v>
      </c>
      <c r="Q8" s="18">
        <v>96</v>
      </c>
    </row>
    <row r="9" spans="1:37" ht="18" x14ac:dyDescent="0.45">
      <c r="B9" s="18">
        <v>1.6</v>
      </c>
      <c r="C9" s="18">
        <v>1.59</v>
      </c>
      <c r="D9" s="18">
        <v>1.59</v>
      </c>
      <c r="E9" s="18">
        <v>1.58</v>
      </c>
      <c r="F9" s="18">
        <v>1.57</v>
      </c>
      <c r="G9" s="18">
        <v>1.56</v>
      </c>
      <c r="H9" s="18">
        <v>1.55</v>
      </c>
      <c r="I9" s="18">
        <v>1.54</v>
      </c>
      <c r="J9" s="18">
        <v>1.52</v>
      </c>
      <c r="K9" s="18">
        <v>1.51</v>
      </c>
      <c r="L9" s="18">
        <v>1.49</v>
      </c>
      <c r="M9" s="18">
        <v>1.47</v>
      </c>
      <c r="N9" s="18">
        <v>1.42</v>
      </c>
      <c r="O9" s="35">
        <v>1.34</v>
      </c>
      <c r="P9" s="18">
        <v>1.1399999999999999</v>
      </c>
      <c r="Q9" s="18">
        <v>95</v>
      </c>
    </row>
    <row r="10" spans="1:37" ht="18" x14ac:dyDescent="0.45">
      <c r="B10" s="17">
        <v>1.52</v>
      </c>
      <c r="C10" s="17">
        <v>1.51</v>
      </c>
      <c r="D10" s="17">
        <v>1.51</v>
      </c>
      <c r="E10" s="17">
        <v>1.5</v>
      </c>
      <c r="F10" s="17">
        <v>1.5</v>
      </c>
      <c r="G10" s="17">
        <v>1.49</v>
      </c>
      <c r="H10" s="17">
        <v>1.48</v>
      </c>
      <c r="I10" s="19">
        <v>1.47</v>
      </c>
      <c r="J10" s="17">
        <v>1.46</v>
      </c>
      <c r="K10" s="19">
        <v>1.45</v>
      </c>
      <c r="L10" s="17">
        <v>1.43</v>
      </c>
      <c r="M10" s="17">
        <v>1.41</v>
      </c>
      <c r="N10" s="17">
        <v>1.38</v>
      </c>
      <c r="O10" s="34">
        <v>1.31</v>
      </c>
      <c r="P10" s="17" t="s">
        <v>7</v>
      </c>
      <c r="Q10" s="17">
        <v>94</v>
      </c>
    </row>
    <row r="11" spans="1:37" ht="18" x14ac:dyDescent="0.45">
      <c r="B11" s="18">
        <v>1.44</v>
      </c>
      <c r="C11" s="18">
        <v>1.44</v>
      </c>
      <c r="D11" s="18">
        <v>1.44</v>
      </c>
      <c r="E11" s="18">
        <v>1.43</v>
      </c>
      <c r="F11" s="18">
        <v>1.43</v>
      </c>
      <c r="G11" s="18">
        <v>1.42</v>
      </c>
      <c r="H11" s="18">
        <v>1.41</v>
      </c>
      <c r="I11" s="20">
        <v>1.41</v>
      </c>
      <c r="J11" s="18">
        <v>1.4</v>
      </c>
      <c r="K11" s="20">
        <v>1.39</v>
      </c>
      <c r="L11" s="18">
        <v>1.38</v>
      </c>
      <c r="M11" s="18">
        <v>1.36</v>
      </c>
      <c r="N11" s="18">
        <v>1.33</v>
      </c>
      <c r="O11" s="35">
        <v>1.28</v>
      </c>
      <c r="P11" s="18">
        <v>1.1299999999999999</v>
      </c>
      <c r="Q11" s="18">
        <v>93</v>
      </c>
    </row>
    <row r="12" spans="1:37" ht="18" x14ac:dyDescent="0.45">
      <c r="B12" s="18">
        <v>1.38</v>
      </c>
      <c r="C12" s="18">
        <v>1.37</v>
      </c>
      <c r="D12" s="18">
        <v>1.37</v>
      </c>
      <c r="E12" s="18">
        <v>1.37</v>
      </c>
      <c r="F12" s="18">
        <v>1.36</v>
      </c>
      <c r="G12" s="18">
        <v>1.36</v>
      </c>
      <c r="H12" s="18">
        <v>1.35</v>
      </c>
      <c r="I12" s="20">
        <v>1.35</v>
      </c>
      <c r="J12" s="18">
        <v>1.34</v>
      </c>
      <c r="K12" s="20">
        <v>1.33</v>
      </c>
      <c r="L12" s="18">
        <v>1.33</v>
      </c>
      <c r="M12" s="18">
        <v>1.31</v>
      </c>
      <c r="N12" s="18">
        <v>1.29</v>
      </c>
      <c r="O12" s="35">
        <v>1.25</v>
      </c>
      <c r="P12" s="18">
        <v>1.1200000000000001</v>
      </c>
      <c r="Q12" s="18">
        <v>92</v>
      </c>
    </row>
    <row r="13" spans="1:37" ht="18" x14ac:dyDescent="0.45">
      <c r="B13" s="18">
        <v>1.31</v>
      </c>
      <c r="C13" s="18">
        <v>1.31</v>
      </c>
      <c r="D13" s="18">
        <v>1.31</v>
      </c>
      <c r="E13" s="18">
        <v>1.31</v>
      </c>
      <c r="F13" s="18">
        <v>1.3</v>
      </c>
      <c r="G13" s="18">
        <v>1.3</v>
      </c>
      <c r="H13" s="18">
        <v>1.3</v>
      </c>
      <c r="I13" s="20">
        <v>1.29</v>
      </c>
      <c r="J13" s="18">
        <v>1.29</v>
      </c>
      <c r="K13" s="20">
        <v>1.28</v>
      </c>
      <c r="L13" s="18">
        <v>1.28</v>
      </c>
      <c r="M13" s="18">
        <v>1.27</v>
      </c>
      <c r="N13" s="18">
        <v>1.25</v>
      </c>
      <c r="O13" s="35">
        <v>1.22</v>
      </c>
      <c r="P13" s="18">
        <v>1.1100000000000001</v>
      </c>
      <c r="Q13" s="18">
        <v>91</v>
      </c>
    </row>
    <row r="14" spans="1:37" ht="18" x14ac:dyDescent="0.45">
      <c r="B14" s="21">
        <v>1.26</v>
      </c>
      <c r="C14" s="21">
        <v>1.26</v>
      </c>
      <c r="D14" s="21">
        <v>1.25</v>
      </c>
      <c r="E14" s="21">
        <v>1.25</v>
      </c>
      <c r="F14" s="21">
        <v>1.25</v>
      </c>
      <c r="G14" s="21">
        <v>1.25</v>
      </c>
      <c r="H14" s="21">
        <v>1.25</v>
      </c>
      <c r="I14" s="23">
        <v>1.24</v>
      </c>
      <c r="J14" s="21">
        <v>1.24</v>
      </c>
      <c r="K14" s="23">
        <v>1.24</v>
      </c>
      <c r="L14" s="21">
        <v>1.23</v>
      </c>
      <c r="M14" s="21">
        <v>1.23</v>
      </c>
      <c r="N14" s="21">
        <v>1.21</v>
      </c>
      <c r="O14" s="32">
        <v>1.19</v>
      </c>
      <c r="P14" s="21">
        <v>1.1000000000000001</v>
      </c>
      <c r="Q14" s="21">
        <v>90</v>
      </c>
    </row>
    <row r="15" spans="1:37" ht="18" x14ac:dyDescent="0.45">
      <c r="B15" s="17">
        <v>1.2</v>
      </c>
      <c r="C15" s="17">
        <v>1.2</v>
      </c>
      <c r="D15" s="17">
        <v>1.2</v>
      </c>
      <c r="E15" s="17">
        <v>1.2</v>
      </c>
      <c r="F15" s="17">
        <v>1.2</v>
      </c>
      <c r="G15" s="17">
        <v>1.2</v>
      </c>
      <c r="H15" s="17">
        <v>1.2</v>
      </c>
      <c r="I15" s="19">
        <v>1.19</v>
      </c>
      <c r="J15" s="17">
        <v>1.19</v>
      </c>
      <c r="K15" s="19">
        <v>1.19</v>
      </c>
      <c r="L15" s="17">
        <v>1.19</v>
      </c>
      <c r="M15" s="17">
        <v>1.18</v>
      </c>
      <c r="N15" s="17">
        <v>1.18</v>
      </c>
      <c r="O15" s="34">
        <v>1.1599999999999999</v>
      </c>
      <c r="P15" s="17">
        <v>1.0900000000000001</v>
      </c>
      <c r="Q15" s="17">
        <v>89</v>
      </c>
    </row>
    <row r="16" spans="1:37" ht="18" x14ac:dyDescent="0.45">
      <c r="B16" s="18">
        <v>1.1499999999999999</v>
      </c>
      <c r="C16" s="18">
        <v>1.1499999999999999</v>
      </c>
      <c r="D16" s="18">
        <v>1.1499999999999999</v>
      </c>
      <c r="E16" s="18">
        <v>1.1499999999999999</v>
      </c>
      <c r="F16" s="18">
        <v>1.1499999999999999</v>
      </c>
      <c r="G16" s="18">
        <v>1.1499999999999999</v>
      </c>
      <c r="H16" s="18">
        <v>1.1499999999999999</v>
      </c>
      <c r="I16" s="20">
        <v>1.1499999999999999</v>
      </c>
      <c r="J16" s="18">
        <v>1.1499999999999999</v>
      </c>
      <c r="K16" s="20">
        <v>1.1499999999999999</v>
      </c>
      <c r="L16" s="18">
        <v>1.1499999999999999</v>
      </c>
      <c r="M16" s="18">
        <v>1.1399999999999999</v>
      </c>
      <c r="N16" s="18">
        <v>1.1399999999999999</v>
      </c>
      <c r="O16" s="35">
        <v>1.1299999999999999</v>
      </c>
      <c r="P16" s="18">
        <v>1.07</v>
      </c>
      <c r="Q16" s="18">
        <v>88</v>
      </c>
    </row>
    <row r="17" spans="2:17" ht="18" x14ac:dyDescent="0.45">
      <c r="B17" s="18">
        <v>1.1100000000000001</v>
      </c>
      <c r="C17" s="18">
        <v>1.1100000000000001</v>
      </c>
      <c r="D17" s="18">
        <v>1.1100000000000001</v>
      </c>
      <c r="E17" s="18">
        <v>1.1100000000000001</v>
      </c>
      <c r="F17" s="18">
        <v>1.1100000000000001</v>
      </c>
      <c r="G17" s="18">
        <v>1.1100000000000001</v>
      </c>
      <c r="H17" s="18">
        <v>1.1100000000000001</v>
      </c>
      <c r="I17" s="20">
        <v>1.1000000000000001</v>
      </c>
      <c r="J17" s="18">
        <v>1.1000000000000001</v>
      </c>
      <c r="K17" s="20">
        <v>1.1000000000000001</v>
      </c>
      <c r="L17" s="18">
        <v>1.1000000000000001</v>
      </c>
      <c r="M17" s="18">
        <v>1.1000000000000001</v>
      </c>
      <c r="N17" s="18">
        <v>1.1000000000000001</v>
      </c>
      <c r="O17" s="35">
        <v>1.1000000000000001</v>
      </c>
      <c r="P17" s="18">
        <v>1.06</v>
      </c>
      <c r="Q17" s="18">
        <v>87</v>
      </c>
    </row>
    <row r="18" spans="2:17" ht="18" x14ac:dyDescent="0.45">
      <c r="B18" s="18">
        <v>1.06</v>
      </c>
      <c r="C18" s="18">
        <v>1.06</v>
      </c>
      <c r="D18" s="18">
        <v>1.06</v>
      </c>
      <c r="E18" s="18">
        <v>1.06</v>
      </c>
      <c r="F18" s="18">
        <v>1.06</v>
      </c>
      <c r="G18" s="18">
        <v>1.06</v>
      </c>
      <c r="H18" s="18">
        <v>1.06</v>
      </c>
      <c r="I18" s="20">
        <v>1.06</v>
      </c>
      <c r="J18" s="18">
        <v>1.06</v>
      </c>
      <c r="K18" s="20">
        <v>1.06</v>
      </c>
      <c r="L18" s="18">
        <v>1.07</v>
      </c>
      <c r="M18" s="18">
        <v>1.07</v>
      </c>
      <c r="N18" s="18">
        <v>1.07</v>
      </c>
      <c r="O18" s="35">
        <v>1.07</v>
      </c>
      <c r="P18" s="18">
        <v>1.04</v>
      </c>
      <c r="Q18" s="18">
        <v>86</v>
      </c>
    </row>
    <row r="19" spans="2:17" ht="18" x14ac:dyDescent="0.45">
      <c r="B19" s="21">
        <v>1.02</v>
      </c>
      <c r="C19" s="21">
        <v>1.02</v>
      </c>
      <c r="D19" s="21">
        <v>1.02</v>
      </c>
      <c r="E19" s="21">
        <v>1.02</v>
      </c>
      <c r="F19" s="21">
        <v>1.02</v>
      </c>
      <c r="G19" s="21">
        <v>1.02</v>
      </c>
      <c r="H19" s="21">
        <v>1.02</v>
      </c>
      <c r="I19" s="23">
        <v>1.02</v>
      </c>
      <c r="J19" s="21">
        <v>1.02</v>
      </c>
      <c r="K19" s="23">
        <v>1.03</v>
      </c>
      <c r="L19" s="21">
        <v>1.03</v>
      </c>
      <c r="M19" s="21">
        <v>1.03</v>
      </c>
      <c r="N19" s="21">
        <v>1.03</v>
      </c>
      <c r="O19" s="32">
        <v>1.04</v>
      </c>
      <c r="P19" s="21">
        <v>1.03</v>
      </c>
      <c r="Q19" s="21">
        <v>85</v>
      </c>
    </row>
    <row r="20" spans="2:17" ht="18" x14ac:dyDescent="0.45">
      <c r="B20" s="17">
        <v>0.98</v>
      </c>
      <c r="C20" s="17">
        <v>0.98</v>
      </c>
      <c r="D20" s="17">
        <v>0.98</v>
      </c>
      <c r="E20" s="17">
        <v>0.98</v>
      </c>
      <c r="F20" s="17">
        <v>0.98</v>
      </c>
      <c r="G20" s="17">
        <v>0.98</v>
      </c>
      <c r="H20" s="17">
        <v>0.98</v>
      </c>
      <c r="I20" s="19">
        <v>0.98</v>
      </c>
      <c r="J20" s="17">
        <v>0.99</v>
      </c>
      <c r="K20" s="19">
        <v>0.99</v>
      </c>
      <c r="L20" s="17">
        <v>0.99</v>
      </c>
      <c r="M20" s="17">
        <v>0.99</v>
      </c>
      <c r="N20" s="17">
        <v>1</v>
      </c>
      <c r="O20" s="34">
        <v>1.01</v>
      </c>
      <c r="P20" s="17">
        <v>1.01</v>
      </c>
      <c r="Q20" s="17">
        <v>84</v>
      </c>
    </row>
    <row r="21" spans="2:17" ht="18" x14ac:dyDescent="0.45">
      <c r="B21" s="18">
        <v>0.94</v>
      </c>
      <c r="C21" s="18">
        <v>0.94</v>
      </c>
      <c r="D21" s="18">
        <v>0.94</v>
      </c>
      <c r="E21" s="18">
        <v>0.94</v>
      </c>
      <c r="F21" s="18">
        <v>0.94</v>
      </c>
      <c r="G21" s="18">
        <v>0.94</v>
      </c>
      <c r="H21" s="18">
        <v>0.94</v>
      </c>
      <c r="I21" s="20">
        <v>0.95</v>
      </c>
      <c r="J21" s="18">
        <v>0.95</v>
      </c>
      <c r="K21" s="20">
        <v>0.95</v>
      </c>
      <c r="L21" s="18">
        <v>0.95</v>
      </c>
      <c r="M21" s="18">
        <v>0.96</v>
      </c>
      <c r="N21" s="18">
        <v>0.97</v>
      </c>
      <c r="O21" s="35">
        <v>0.98</v>
      </c>
      <c r="P21" s="18">
        <v>0.99</v>
      </c>
      <c r="Q21" s="18">
        <v>83</v>
      </c>
    </row>
    <row r="22" spans="2:17" ht="18" x14ac:dyDescent="0.45">
      <c r="B22" s="18">
        <v>0.9</v>
      </c>
      <c r="C22" s="18">
        <v>0.9</v>
      </c>
      <c r="D22" s="18">
        <v>0.9</v>
      </c>
      <c r="E22" s="18">
        <v>0.9</v>
      </c>
      <c r="F22" s="18">
        <v>0.9</v>
      </c>
      <c r="G22" s="18">
        <v>0.91</v>
      </c>
      <c r="H22" s="18">
        <v>0.91</v>
      </c>
      <c r="I22" s="20">
        <v>0.91</v>
      </c>
      <c r="J22" s="18">
        <v>0.91</v>
      </c>
      <c r="K22" s="20">
        <v>0.92</v>
      </c>
      <c r="L22" s="18">
        <v>0.92</v>
      </c>
      <c r="M22" s="18">
        <v>0.92</v>
      </c>
      <c r="N22" s="18">
        <v>0.93</v>
      </c>
      <c r="O22" s="35">
        <v>0.95</v>
      </c>
      <c r="P22" s="18">
        <v>0.97</v>
      </c>
      <c r="Q22" s="18">
        <v>82</v>
      </c>
    </row>
    <row r="23" spans="2:17" ht="18" x14ac:dyDescent="0.45">
      <c r="B23" s="18">
        <v>0.87</v>
      </c>
      <c r="C23" s="18">
        <v>0.87</v>
      </c>
      <c r="D23" s="18">
        <v>0.87</v>
      </c>
      <c r="E23" s="18">
        <v>0.87</v>
      </c>
      <c r="F23" s="18">
        <v>0.87</v>
      </c>
      <c r="G23" s="18">
        <v>0.87</v>
      </c>
      <c r="H23" s="18">
        <v>0.87</v>
      </c>
      <c r="I23" s="20">
        <v>0.87</v>
      </c>
      <c r="J23" s="18">
        <v>0.88</v>
      </c>
      <c r="K23" s="20">
        <v>0.88</v>
      </c>
      <c r="L23" s="18">
        <v>0.88</v>
      </c>
      <c r="M23" s="18">
        <v>0.89</v>
      </c>
      <c r="N23" s="18">
        <v>0.9</v>
      </c>
      <c r="O23" s="35">
        <v>0.92</v>
      </c>
      <c r="P23" s="18">
        <v>0.95</v>
      </c>
      <c r="Q23" s="18">
        <v>81</v>
      </c>
    </row>
    <row r="24" spans="2:17" ht="18" x14ac:dyDescent="0.45">
      <c r="B24" s="21">
        <v>0.83</v>
      </c>
      <c r="C24" s="21">
        <v>0.83</v>
      </c>
      <c r="D24" s="21">
        <v>0.83</v>
      </c>
      <c r="E24" s="21">
        <v>0.83</v>
      </c>
      <c r="F24" s="21">
        <v>0.83</v>
      </c>
      <c r="G24" s="21">
        <v>0.83</v>
      </c>
      <c r="H24" s="21">
        <v>0.84</v>
      </c>
      <c r="I24" s="23">
        <v>0.84</v>
      </c>
      <c r="J24" s="21">
        <v>0.84</v>
      </c>
      <c r="K24" s="23">
        <v>0.85</v>
      </c>
      <c r="L24" s="21">
        <v>0.85</v>
      </c>
      <c r="M24" s="21">
        <v>0.86</v>
      </c>
      <c r="N24" s="21">
        <v>0.87</v>
      </c>
      <c r="O24" s="32">
        <v>0.89</v>
      </c>
      <c r="P24" s="21">
        <v>0.93</v>
      </c>
      <c r="Q24" s="21">
        <v>80</v>
      </c>
    </row>
    <row r="25" spans="2:17" ht="18" x14ac:dyDescent="0.45">
      <c r="B25" s="17">
        <v>0.79</v>
      </c>
      <c r="C25" s="17">
        <v>0.8</v>
      </c>
      <c r="D25" s="17">
        <v>0.8</v>
      </c>
      <c r="E25" s="17">
        <v>0.8</v>
      </c>
      <c r="F25" s="17">
        <v>0.8</v>
      </c>
      <c r="G25" s="17">
        <v>0.8</v>
      </c>
      <c r="H25" s="17">
        <v>0.8</v>
      </c>
      <c r="I25" s="19">
        <v>0.81</v>
      </c>
      <c r="J25" s="17">
        <v>0.81</v>
      </c>
      <c r="K25" s="19">
        <v>0.81</v>
      </c>
      <c r="L25" s="17">
        <v>0.82</v>
      </c>
      <c r="M25" s="17">
        <v>0.82</v>
      </c>
      <c r="N25" s="17">
        <v>0.84</v>
      </c>
      <c r="O25" s="34">
        <v>0.86</v>
      </c>
      <c r="P25" s="17">
        <v>0.91</v>
      </c>
      <c r="Q25" s="17">
        <v>79</v>
      </c>
    </row>
    <row r="26" spans="2:17" ht="18" x14ac:dyDescent="0.45">
      <c r="B26" s="18">
        <v>0.76</v>
      </c>
      <c r="C26" s="18">
        <v>0.76</v>
      </c>
      <c r="D26" s="18">
        <v>0.76</v>
      </c>
      <c r="E26" s="18">
        <v>0.76</v>
      </c>
      <c r="F26" s="18">
        <v>0.76</v>
      </c>
      <c r="G26" s="18">
        <v>0.77</v>
      </c>
      <c r="H26" s="18">
        <v>0.77</v>
      </c>
      <c r="I26" s="20">
        <v>0.77</v>
      </c>
      <c r="J26" s="18">
        <v>0.78</v>
      </c>
      <c r="K26" s="20">
        <v>0.78</v>
      </c>
      <c r="L26" s="18">
        <v>0.79</v>
      </c>
      <c r="M26" s="18">
        <v>0.79</v>
      </c>
      <c r="N26" s="18">
        <v>0.81</v>
      </c>
      <c r="O26" s="35">
        <v>0.83</v>
      </c>
      <c r="P26" s="18">
        <v>0.88</v>
      </c>
      <c r="Q26" s="18">
        <v>78</v>
      </c>
    </row>
    <row r="27" spans="2:17" ht="18" x14ac:dyDescent="0.45">
      <c r="B27" s="18">
        <v>0.73</v>
      </c>
      <c r="C27" s="18">
        <v>0.73</v>
      </c>
      <c r="D27" s="18">
        <v>0.73</v>
      </c>
      <c r="E27" s="18">
        <v>0.73</v>
      </c>
      <c r="F27" s="18">
        <v>0.73</v>
      </c>
      <c r="G27" s="18">
        <v>0.73</v>
      </c>
      <c r="H27" s="18">
        <v>0.74</v>
      </c>
      <c r="I27" s="20">
        <v>0.74</v>
      </c>
      <c r="J27" s="18">
        <v>0.74</v>
      </c>
      <c r="K27" s="20">
        <v>0.75</v>
      </c>
      <c r="L27" s="18">
        <v>0.75</v>
      </c>
      <c r="M27" s="18">
        <v>0.76</v>
      </c>
      <c r="N27" s="18">
        <v>0.77</v>
      </c>
      <c r="O27" s="35">
        <v>0.8</v>
      </c>
      <c r="P27" s="18">
        <v>0.86</v>
      </c>
      <c r="Q27" s="18">
        <v>77</v>
      </c>
    </row>
    <row r="28" spans="2:17" ht="18" x14ac:dyDescent="0.45">
      <c r="B28" s="18">
        <v>0.7</v>
      </c>
      <c r="C28" s="18">
        <v>0.7</v>
      </c>
      <c r="D28" s="18">
        <v>0.7</v>
      </c>
      <c r="E28" s="18">
        <v>0.7</v>
      </c>
      <c r="F28" s="18">
        <v>0.7</v>
      </c>
      <c r="G28" s="18">
        <v>0.7</v>
      </c>
      <c r="H28" s="18">
        <v>0.7</v>
      </c>
      <c r="I28" s="20">
        <v>0.71</v>
      </c>
      <c r="J28" s="18">
        <v>0.71</v>
      </c>
      <c r="K28" s="20">
        <v>0.72</v>
      </c>
      <c r="L28" s="18">
        <v>0.72</v>
      </c>
      <c r="M28" s="18">
        <v>0.73</v>
      </c>
      <c r="N28" s="18">
        <v>0.74</v>
      </c>
      <c r="O28" s="35">
        <v>0.77</v>
      </c>
      <c r="P28" s="18">
        <v>0.83</v>
      </c>
      <c r="Q28" s="18">
        <v>76</v>
      </c>
    </row>
    <row r="29" spans="2:17" ht="18" x14ac:dyDescent="0.45">
      <c r="B29" s="21">
        <v>0.66</v>
      </c>
      <c r="C29" s="21">
        <v>0.67</v>
      </c>
      <c r="D29" s="21">
        <v>0.67</v>
      </c>
      <c r="E29" s="21">
        <v>0.67</v>
      </c>
      <c r="F29" s="21">
        <v>0.67</v>
      </c>
      <c r="G29" s="21">
        <v>0.67</v>
      </c>
      <c r="H29" s="21">
        <v>0.67</v>
      </c>
      <c r="I29" s="23">
        <v>0.68</v>
      </c>
      <c r="J29" s="21">
        <v>0.68</v>
      </c>
      <c r="K29" s="23">
        <v>0.69</v>
      </c>
      <c r="L29" s="21">
        <v>0.69</v>
      </c>
      <c r="M29" s="21">
        <v>0.7</v>
      </c>
      <c r="N29" s="21">
        <v>0.71</v>
      </c>
      <c r="O29" s="32">
        <v>0.74</v>
      </c>
      <c r="P29" s="21">
        <v>0.81</v>
      </c>
      <c r="Q29" s="21">
        <v>75</v>
      </c>
    </row>
    <row r="30" spans="2:17" ht="18" x14ac:dyDescent="0.45">
      <c r="B30" s="17">
        <v>0.63</v>
      </c>
      <c r="C30" s="17">
        <v>0.64</v>
      </c>
      <c r="D30" s="17">
        <v>0.64</v>
      </c>
      <c r="E30" s="17">
        <v>0.64</v>
      </c>
      <c r="F30" s="17">
        <v>0.64</v>
      </c>
      <c r="G30" s="17">
        <v>0.64</v>
      </c>
      <c r="H30" s="17">
        <v>0.64</v>
      </c>
      <c r="I30" s="19">
        <v>0.65</v>
      </c>
      <c r="J30" s="17">
        <v>0.65</v>
      </c>
      <c r="K30" s="19">
        <v>0.65</v>
      </c>
      <c r="L30" s="17">
        <v>0.67</v>
      </c>
      <c r="M30" s="17">
        <v>0.67</v>
      </c>
      <c r="N30" s="17">
        <v>0.68</v>
      </c>
      <c r="O30" s="34">
        <v>0.71</v>
      </c>
      <c r="P30" s="17">
        <v>0.78</v>
      </c>
      <c r="Q30" s="17">
        <v>74</v>
      </c>
    </row>
    <row r="31" spans="2:17" ht="18" x14ac:dyDescent="0.45">
      <c r="B31" s="18">
        <v>0.6</v>
      </c>
      <c r="C31" s="18">
        <v>0.61</v>
      </c>
      <c r="D31" s="18">
        <v>0.61</v>
      </c>
      <c r="E31" s="18">
        <v>0.61</v>
      </c>
      <c r="F31" s="18">
        <v>0.61</v>
      </c>
      <c r="G31" s="18">
        <v>0.61</v>
      </c>
      <c r="H31" s="18">
        <v>0.61</v>
      </c>
      <c r="I31" s="20">
        <v>0.62</v>
      </c>
      <c r="J31" s="18">
        <v>0.62</v>
      </c>
      <c r="K31" s="20">
        <v>0.62</v>
      </c>
      <c r="L31" s="18">
        <v>0.63</v>
      </c>
      <c r="M31" s="18">
        <v>0.64</v>
      </c>
      <c r="N31" s="18">
        <v>0.65</v>
      </c>
      <c r="O31" s="35">
        <v>0.68</v>
      </c>
      <c r="P31" s="18">
        <v>0.75</v>
      </c>
      <c r="Q31" s="18">
        <v>73</v>
      </c>
    </row>
    <row r="32" spans="2:17" ht="18" x14ac:dyDescent="0.45">
      <c r="B32" s="18">
        <v>0.56999999999999995</v>
      </c>
      <c r="C32" s="18">
        <v>0.57999999999999996</v>
      </c>
      <c r="D32" s="18">
        <v>0.57999999999999996</v>
      </c>
      <c r="E32" s="18">
        <v>0.57999999999999996</v>
      </c>
      <c r="F32" s="18">
        <v>0.57999999999999996</v>
      </c>
      <c r="G32" s="18">
        <v>0.57999999999999996</v>
      </c>
      <c r="H32" s="18">
        <v>0.57999999999999996</v>
      </c>
      <c r="I32" s="20">
        <v>0.59</v>
      </c>
      <c r="J32" s="18">
        <v>0.59</v>
      </c>
      <c r="K32" s="20">
        <v>0.59</v>
      </c>
      <c r="L32" s="18">
        <v>0.6</v>
      </c>
      <c r="M32" s="18">
        <v>0.61</v>
      </c>
      <c r="N32" s="18">
        <v>0.62</v>
      </c>
      <c r="O32" s="35">
        <v>0.65</v>
      </c>
      <c r="P32" s="18">
        <v>0.73</v>
      </c>
      <c r="Q32" s="18">
        <v>72</v>
      </c>
    </row>
    <row r="33" spans="2:17" ht="18" x14ac:dyDescent="0.45">
      <c r="B33" s="18">
        <v>0.54</v>
      </c>
      <c r="C33" s="18">
        <v>0.55000000000000004</v>
      </c>
      <c r="D33" s="18">
        <v>0.55000000000000004</v>
      </c>
      <c r="E33" s="18">
        <v>0.55000000000000004</v>
      </c>
      <c r="F33" s="18">
        <v>0.55000000000000004</v>
      </c>
      <c r="G33" s="18">
        <v>0.55000000000000004</v>
      </c>
      <c r="H33" s="18">
        <v>0.55000000000000004</v>
      </c>
      <c r="I33" s="20">
        <v>0.56000000000000005</v>
      </c>
      <c r="J33" s="18">
        <v>0.56000000000000005</v>
      </c>
      <c r="K33" s="20">
        <v>0.56999999999999995</v>
      </c>
      <c r="L33" s="18">
        <v>0.56999999999999995</v>
      </c>
      <c r="M33" s="18">
        <v>0.57999999999999996</v>
      </c>
      <c r="N33" s="18">
        <v>0.59</v>
      </c>
      <c r="O33" s="35">
        <v>0.62</v>
      </c>
      <c r="P33" s="18">
        <v>0.7</v>
      </c>
      <c r="Q33" s="18">
        <v>71</v>
      </c>
    </row>
    <row r="34" spans="2:17" ht="18" x14ac:dyDescent="0.45">
      <c r="B34" s="21">
        <v>0.52</v>
      </c>
      <c r="C34" s="21">
        <v>0.52</v>
      </c>
      <c r="D34" s="21">
        <v>0.52</v>
      </c>
      <c r="E34" s="21">
        <v>0.52</v>
      </c>
      <c r="F34" s="21">
        <v>0.52</v>
      </c>
      <c r="G34" s="21">
        <v>0.52</v>
      </c>
      <c r="H34" s="21">
        <v>0.52</v>
      </c>
      <c r="I34" s="23">
        <v>0.53</v>
      </c>
      <c r="J34" s="21">
        <v>0.53</v>
      </c>
      <c r="K34" s="23">
        <v>0.54</v>
      </c>
      <c r="L34" s="21">
        <v>0.54</v>
      </c>
      <c r="M34" s="21">
        <v>0.55000000000000004</v>
      </c>
      <c r="N34" s="21">
        <v>0.56000000000000005</v>
      </c>
      <c r="O34" s="32">
        <v>0.59</v>
      </c>
      <c r="P34" s="21">
        <v>0.67</v>
      </c>
      <c r="Q34" s="21">
        <v>70</v>
      </c>
    </row>
    <row r="35" spans="2:17" ht="18" x14ac:dyDescent="0.45">
      <c r="B35" s="17">
        <v>0.49</v>
      </c>
      <c r="C35" s="17">
        <v>0.49</v>
      </c>
      <c r="D35" s="17">
        <v>0.49</v>
      </c>
      <c r="E35" s="17">
        <v>0.49</v>
      </c>
      <c r="F35" s="17">
        <v>0.49</v>
      </c>
      <c r="G35" s="17">
        <v>0.49</v>
      </c>
      <c r="H35" s="17">
        <v>0.5</v>
      </c>
      <c r="I35" s="19">
        <v>0.5</v>
      </c>
      <c r="J35" s="17">
        <v>0.5</v>
      </c>
      <c r="K35" s="19">
        <v>0.51</v>
      </c>
      <c r="L35" s="17">
        <v>0.51</v>
      </c>
      <c r="M35" s="17">
        <v>0.52</v>
      </c>
      <c r="N35" s="17">
        <v>0.53</v>
      </c>
      <c r="O35" s="34">
        <v>0.56000000000000005</v>
      </c>
      <c r="P35" s="17">
        <v>0.64</v>
      </c>
      <c r="Q35" s="17">
        <v>69</v>
      </c>
    </row>
    <row r="36" spans="2:17" ht="18" x14ac:dyDescent="0.45">
      <c r="B36" s="18">
        <v>0.46</v>
      </c>
      <c r="C36" s="18">
        <v>0.46</v>
      </c>
      <c r="D36" s="18">
        <v>0.46</v>
      </c>
      <c r="E36" s="18">
        <v>0.46</v>
      </c>
      <c r="F36" s="18">
        <v>0.46</v>
      </c>
      <c r="G36" s="18">
        <v>0.47</v>
      </c>
      <c r="H36" s="18">
        <v>0.47</v>
      </c>
      <c r="I36" s="20">
        <v>0.47</v>
      </c>
      <c r="J36" s="18">
        <v>0.48</v>
      </c>
      <c r="K36" s="20">
        <v>0.48</v>
      </c>
      <c r="L36" s="18">
        <v>0.48</v>
      </c>
      <c r="M36" s="18">
        <v>0.49</v>
      </c>
      <c r="N36" s="18">
        <v>0.5</v>
      </c>
      <c r="O36" s="35">
        <v>0.53</v>
      </c>
      <c r="P36" s="18">
        <v>0.61</v>
      </c>
      <c r="Q36" s="18">
        <v>68</v>
      </c>
    </row>
    <row r="37" spans="2:17" ht="18" x14ac:dyDescent="0.45">
      <c r="B37" s="18">
        <v>0.43</v>
      </c>
      <c r="C37" s="18">
        <v>0.43</v>
      </c>
      <c r="D37" s="18">
        <v>0.43</v>
      </c>
      <c r="E37" s="18">
        <v>0.43</v>
      </c>
      <c r="F37" s="18">
        <v>0.44</v>
      </c>
      <c r="G37" s="18">
        <v>0.44</v>
      </c>
      <c r="H37" s="18">
        <v>0.44</v>
      </c>
      <c r="I37" s="20">
        <v>0.44</v>
      </c>
      <c r="J37" s="18">
        <v>0.45</v>
      </c>
      <c r="K37" s="20">
        <v>0.45</v>
      </c>
      <c r="L37" s="18">
        <v>0.45</v>
      </c>
      <c r="M37" s="18">
        <v>0.46</v>
      </c>
      <c r="N37" s="18">
        <v>0.47</v>
      </c>
      <c r="O37" s="35">
        <v>0.5</v>
      </c>
      <c r="P37" s="18">
        <v>0.57999999999999996</v>
      </c>
      <c r="Q37" s="18">
        <v>67</v>
      </c>
    </row>
    <row r="38" spans="2:17" ht="18" x14ac:dyDescent="0.45">
      <c r="B38" s="18">
        <v>0.4</v>
      </c>
      <c r="C38" s="18">
        <v>0.41</v>
      </c>
      <c r="D38" s="18">
        <v>0.41</v>
      </c>
      <c r="E38" s="18">
        <v>0.41</v>
      </c>
      <c r="F38" s="18">
        <v>0.41</v>
      </c>
      <c r="G38" s="18">
        <v>0.41</v>
      </c>
      <c r="H38" s="18">
        <v>0.41</v>
      </c>
      <c r="I38" s="20">
        <v>0.42</v>
      </c>
      <c r="J38" s="18">
        <v>0.42</v>
      </c>
      <c r="K38" s="20">
        <v>0.42</v>
      </c>
      <c r="L38" s="18">
        <v>0.43</v>
      </c>
      <c r="M38" s="18">
        <v>0.43</v>
      </c>
      <c r="N38" s="18">
        <v>0.45</v>
      </c>
      <c r="O38" s="35">
        <v>0.47</v>
      </c>
      <c r="P38" s="18">
        <v>0.55000000000000004</v>
      </c>
      <c r="Q38" s="18">
        <v>66</v>
      </c>
    </row>
    <row r="39" spans="2:17" ht="18" x14ac:dyDescent="0.45">
      <c r="B39" s="21">
        <v>0.38</v>
      </c>
      <c r="C39" s="21">
        <v>0.38</v>
      </c>
      <c r="D39" s="21">
        <v>0.38</v>
      </c>
      <c r="E39" s="21">
        <v>0.38</v>
      </c>
      <c r="F39" s="21">
        <v>0.38</v>
      </c>
      <c r="G39" s="21">
        <v>0.38</v>
      </c>
      <c r="H39" s="21">
        <v>0.38</v>
      </c>
      <c r="I39" s="23">
        <v>0.39</v>
      </c>
      <c r="J39" s="21">
        <v>0.39</v>
      </c>
      <c r="K39" s="23">
        <v>0.39</v>
      </c>
      <c r="L39" s="21">
        <v>0.4</v>
      </c>
      <c r="M39" s="21">
        <v>0.4</v>
      </c>
      <c r="N39" s="21">
        <v>0.42</v>
      </c>
      <c r="O39" s="32">
        <v>0.44</v>
      </c>
      <c r="P39" s="21">
        <v>0.51</v>
      </c>
      <c r="Q39" s="21">
        <v>65</v>
      </c>
    </row>
    <row r="40" spans="2:17" ht="18" x14ac:dyDescent="0.45">
      <c r="B40" s="17">
        <v>0.35</v>
      </c>
      <c r="C40" s="17">
        <v>0.35</v>
      </c>
      <c r="D40" s="17">
        <v>0.35</v>
      </c>
      <c r="E40" s="17">
        <v>0.35</v>
      </c>
      <c r="F40" s="17">
        <v>0.35</v>
      </c>
      <c r="G40" s="17">
        <v>0.36</v>
      </c>
      <c r="H40" s="17">
        <v>0.36</v>
      </c>
      <c r="I40" s="19">
        <v>0.36</v>
      </c>
      <c r="J40" s="17">
        <v>0.36</v>
      </c>
      <c r="K40" s="19">
        <v>0.37</v>
      </c>
      <c r="L40" s="17">
        <v>0.37</v>
      </c>
      <c r="M40" s="17">
        <v>0.38</v>
      </c>
      <c r="N40" s="17">
        <v>0.39</v>
      </c>
      <c r="O40" s="34">
        <v>0.41</v>
      </c>
      <c r="P40" s="17">
        <v>0.48</v>
      </c>
      <c r="Q40" s="17">
        <v>64</v>
      </c>
    </row>
    <row r="41" spans="2:17" ht="18" x14ac:dyDescent="0.45">
      <c r="B41" s="18">
        <v>0.32</v>
      </c>
      <c r="C41" s="18">
        <v>0.33</v>
      </c>
      <c r="D41" s="18">
        <v>0.33</v>
      </c>
      <c r="E41" s="18">
        <v>0.33</v>
      </c>
      <c r="F41" s="18">
        <v>0.33</v>
      </c>
      <c r="G41" s="18">
        <v>0.33</v>
      </c>
      <c r="H41" s="18">
        <v>0.33</v>
      </c>
      <c r="I41" s="20">
        <v>0.33</v>
      </c>
      <c r="J41" s="18">
        <v>0.34</v>
      </c>
      <c r="K41" s="20">
        <v>0.34</v>
      </c>
      <c r="L41" s="18">
        <v>0.34</v>
      </c>
      <c r="M41" s="18">
        <v>0.35</v>
      </c>
      <c r="N41" s="18">
        <v>0.36</v>
      </c>
      <c r="O41" s="35">
        <v>0.38</v>
      </c>
      <c r="P41" s="18">
        <v>0.45</v>
      </c>
      <c r="Q41" s="18">
        <v>63</v>
      </c>
    </row>
    <row r="42" spans="2:17" ht="18" x14ac:dyDescent="0.45">
      <c r="B42" s="18">
        <v>0.3</v>
      </c>
      <c r="C42" s="18">
        <v>0.3</v>
      </c>
      <c r="D42" s="18">
        <v>0.3</v>
      </c>
      <c r="E42" s="18">
        <v>0.3</v>
      </c>
      <c r="F42" s="18">
        <v>0.3</v>
      </c>
      <c r="G42" s="18">
        <v>0.3</v>
      </c>
      <c r="H42" s="18">
        <v>0.3</v>
      </c>
      <c r="I42" s="20">
        <v>0.31</v>
      </c>
      <c r="J42" s="18">
        <v>0.31</v>
      </c>
      <c r="K42" s="20">
        <v>0.31</v>
      </c>
      <c r="L42" s="18">
        <v>0.32</v>
      </c>
      <c r="M42" s="18">
        <v>0.32</v>
      </c>
      <c r="N42" s="18">
        <v>0.33</v>
      </c>
      <c r="O42" s="35">
        <v>0.35</v>
      </c>
      <c r="P42" s="18">
        <v>0.41</v>
      </c>
      <c r="Q42" s="18">
        <v>62</v>
      </c>
    </row>
    <row r="43" spans="2:17" ht="18" x14ac:dyDescent="0.45">
      <c r="B43" s="18">
        <v>0.28000000000000003</v>
      </c>
      <c r="C43" s="18">
        <v>0.28000000000000003</v>
      </c>
      <c r="D43" s="18">
        <v>0.28000000000000003</v>
      </c>
      <c r="E43" s="18">
        <v>0.28000000000000003</v>
      </c>
      <c r="F43" s="18">
        <v>0.28000000000000003</v>
      </c>
      <c r="G43" s="18">
        <v>0.28000000000000003</v>
      </c>
      <c r="H43" s="18">
        <v>0.28000000000000003</v>
      </c>
      <c r="I43" s="20">
        <v>0.28000000000000003</v>
      </c>
      <c r="J43" s="18">
        <v>0.28000000000000003</v>
      </c>
      <c r="K43" s="20">
        <v>0.28000000000000003</v>
      </c>
      <c r="L43" s="18">
        <v>0.28999999999999998</v>
      </c>
      <c r="M43" s="18">
        <v>0.3</v>
      </c>
      <c r="N43" s="18">
        <v>0.3</v>
      </c>
      <c r="O43" s="35">
        <v>0.3</v>
      </c>
      <c r="P43" s="18">
        <v>0.38</v>
      </c>
      <c r="Q43" s="18">
        <v>61</v>
      </c>
    </row>
    <row r="44" spans="2:17" ht="18" x14ac:dyDescent="0.45">
      <c r="B44" s="21">
        <v>0.25</v>
      </c>
      <c r="C44" s="21">
        <v>0.25</v>
      </c>
      <c r="D44" s="21">
        <v>0.25</v>
      </c>
      <c r="E44" s="21">
        <v>0.25</v>
      </c>
      <c r="F44" s="21">
        <v>0.25</v>
      </c>
      <c r="G44" s="21">
        <v>0.25</v>
      </c>
      <c r="H44" s="21">
        <v>0.25</v>
      </c>
      <c r="I44" s="23">
        <v>0.25</v>
      </c>
      <c r="J44" s="21">
        <v>0.25</v>
      </c>
      <c r="K44" s="23">
        <v>0.25</v>
      </c>
      <c r="L44" s="21">
        <v>0.25</v>
      </c>
      <c r="M44" s="21">
        <v>0.25</v>
      </c>
      <c r="N44" s="21">
        <v>0.28000000000000003</v>
      </c>
      <c r="O44" s="32">
        <v>0.28000000000000003</v>
      </c>
      <c r="P44" s="21">
        <v>0.34</v>
      </c>
      <c r="Q44" s="21">
        <v>60</v>
      </c>
    </row>
    <row r="45" spans="2:17" ht="18" x14ac:dyDescent="0.45">
      <c r="B45" s="17">
        <v>0.23</v>
      </c>
      <c r="C45" s="17">
        <v>0.23</v>
      </c>
      <c r="D45" s="17">
        <v>0.23</v>
      </c>
      <c r="E45" s="17">
        <v>0.23</v>
      </c>
      <c r="F45" s="17">
        <v>0.23</v>
      </c>
      <c r="G45" s="17">
        <v>0.23</v>
      </c>
      <c r="H45" s="17">
        <v>0.23</v>
      </c>
      <c r="I45" s="19">
        <v>0.23</v>
      </c>
      <c r="J45" s="17">
        <v>0.23</v>
      </c>
      <c r="K45" s="19">
        <v>0.23</v>
      </c>
      <c r="L45" s="17">
        <v>0.23</v>
      </c>
      <c r="M45" s="17">
        <v>0.23</v>
      </c>
      <c r="N45" s="17">
        <v>0.25</v>
      </c>
      <c r="O45" s="34">
        <v>0.27</v>
      </c>
      <c r="P45" s="17">
        <v>0.31</v>
      </c>
      <c r="Q45" s="17">
        <v>59</v>
      </c>
    </row>
    <row r="46" spans="2:17" ht="18" x14ac:dyDescent="0.45">
      <c r="B46" s="18">
        <v>0.2</v>
      </c>
      <c r="C46" s="18">
        <v>0.2</v>
      </c>
      <c r="D46" s="18">
        <v>0.2</v>
      </c>
      <c r="E46" s="18">
        <v>0.2</v>
      </c>
      <c r="F46" s="18">
        <v>0.2</v>
      </c>
      <c r="G46" s="18">
        <v>0.2</v>
      </c>
      <c r="H46" s="18">
        <v>0.2</v>
      </c>
      <c r="I46" s="20">
        <v>0.2</v>
      </c>
      <c r="J46" s="18">
        <v>0.2</v>
      </c>
      <c r="K46" s="20">
        <v>0.2</v>
      </c>
      <c r="L46" s="18">
        <v>0.2</v>
      </c>
      <c r="M46" s="18">
        <v>0.2</v>
      </c>
      <c r="N46" s="18">
        <v>0.23</v>
      </c>
      <c r="O46" s="35">
        <v>0.25</v>
      </c>
      <c r="P46" s="18">
        <v>0.3</v>
      </c>
      <c r="Q46" s="18">
        <v>58</v>
      </c>
    </row>
    <row r="47" spans="2:17" ht="18" x14ac:dyDescent="0.45">
      <c r="B47" s="18">
        <v>0.18</v>
      </c>
      <c r="C47" s="18">
        <v>0.18</v>
      </c>
      <c r="D47" s="18">
        <v>0.18</v>
      </c>
      <c r="E47" s="18">
        <v>0.18</v>
      </c>
      <c r="F47" s="18">
        <v>0.18</v>
      </c>
      <c r="G47" s="18">
        <v>0.18</v>
      </c>
      <c r="H47" s="18">
        <v>0.18</v>
      </c>
      <c r="I47" s="20">
        <v>0.18</v>
      </c>
      <c r="J47" s="18">
        <v>0.18</v>
      </c>
      <c r="K47" s="20">
        <v>0.18</v>
      </c>
      <c r="L47" s="18">
        <v>0.18</v>
      </c>
      <c r="M47" s="18">
        <v>0.18</v>
      </c>
      <c r="N47" s="18">
        <v>0.18</v>
      </c>
      <c r="O47" s="35">
        <v>0.2</v>
      </c>
      <c r="P47" s="18">
        <v>0.25</v>
      </c>
      <c r="Q47" s="18">
        <v>57</v>
      </c>
    </row>
    <row r="48" spans="2:17" ht="18" x14ac:dyDescent="0.45">
      <c r="B48" s="18">
        <v>0.15</v>
      </c>
      <c r="C48" s="18">
        <v>0.15</v>
      </c>
      <c r="D48" s="18">
        <v>0.15</v>
      </c>
      <c r="E48" s="18">
        <v>0.15</v>
      </c>
      <c r="F48" s="18">
        <v>0.15</v>
      </c>
      <c r="G48" s="18">
        <v>0.15</v>
      </c>
      <c r="H48" s="18">
        <v>0.15</v>
      </c>
      <c r="I48" s="20">
        <v>0.15</v>
      </c>
      <c r="J48" s="18">
        <v>0.15</v>
      </c>
      <c r="K48" s="20">
        <v>0.15</v>
      </c>
      <c r="L48" s="18">
        <v>0.15</v>
      </c>
      <c r="M48" s="18">
        <v>0.15</v>
      </c>
      <c r="N48" s="18">
        <v>0.16</v>
      </c>
      <c r="O48" s="35">
        <v>0.18</v>
      </c>
      <c r="P48" s="18">
        <v>0.2</v>
      </c>
      <c r="Q48" s="18">
        <v>56</v>
      </c>
    </row>
    <row r="49" spans="2:17" ht="18" x14ac:dyDescent="0.45">
      <c r="B49" s="21">
        <v>0.13</v>
      </c>
      <c r="C49" s="21">
        <v>0.13</v>
      </c>
      <c r="D49" s="21">
        <v>0.13</v>
      </c>
      <c r="E49" s="21">
        <v>0.13</v>
      </c>
      <c r="F49" s="21">
        <v>0.13</v>
      </c>
      <c r="G49" s="21">
        <v>0.13</v>
      </c>
      <c r="H49" s="21">
        <v>0.13</v>
      </c>
      <c r="I49" s="23">
        <v>0.13</v>
      </c>
      <c r="J49" s="21">
        <v>0.13</v>
      </c>
      <c r="K49" s="23">
        <v>0.13</v>
      </c>
      <c r="L49" s="21">
        <v>0.13</v>
      </c>
      <c r="M49" s="21">
        <v>0.13</v>
      </c>
      <c r="N49" s="21">
        <v>0.13</v>
      </c>
      <c r="O49" s="32">
        <v>0.15</v>
      </c>
      <c r="P49" s="21">
        <v>0.18</v>
      </c>
      <c r="Q49" s="21">
        <v>55</v>
      </c>
    </row>
    <row r="50" spans="2:17" ht="18" x14ac:dyDescent="0.45">
      <c r="B50" s="17">
        <v>0.1</v>
      </c>
      <c r="C50" s="17">
        <v>0.1</v>
      </c>
      <c r="D50" s="17">
        <v>0.1</v>
      </c>
      <c r="E50" s="17">
        <v>0.1</v>
      </c>
      <c r="F50" s="17">
        <v>0.1</v>
      </c>
      <c r="G50" s="17">
        <v>0.1</v>
      </c>
      <c r="H50" s="17">
        <v>0.1</v>
      </c>
      <c r="I50" s="19">
        <v>0.1</v>
      </c>
      <c r="J50" s="17">
        <v>0.1</v>
      </c>
      <c r="K50" s="19">
        <v>0.1</v>
      </c>
      <c r="L50" s="17">
        <v>0.1</v>
      </c>
      <c r="M50" s="17">
        <v>0.1</v>
      </c>
      <c r="N50" s="17">
        <v>0.1</v>
      </c>
      <c r="O50" s="34">
        <v>0.13</v>
      </c>
      <c r="P50" s="17">
        <v>0.15</v>
      </c>
      <c r="Q50" s="17">
        <v>54</v>
      </c>
    </row>
    <row r="51" spans="2:17" ht="18" x14ac:dyDescent="0.45">
      <c r="B51" s="18">
        <v>0.08</v>
      </c>
      <c r="C51" s="18">
        <v>0.08</v>
      </c>
      <c r="D51" s="18">
        <v>0.08</v>
      </c>
      <c r="E51" s="18">
        <v>0.08</v>
      </c>
      <c r="F51" s="18">
        <v>0.08</v>
      </c>
      <c r="G51" s="18">
        <v>0.08</v>
      </c>
      <c r="H51" s="18">
        <v>0.08</v>
      </c>
      <c r="I51" s="20">
        <v>0.08</v>
      </c>
      <c r="J51" s="18">
        <v>0.08</v>
      </c>
      <c r="K51" s="20">
        <v>0.08</v>
      </c>
      <c r="L51" s="18">
        <v>0.08</v>
      </c>
      <c r="M51" s="18">
        <v>0.08</v>
      </c>
      <c r="N51" s="18">
        <v>0.08</v>
      </c>
      <c r="O51" s="35">
        <v>0.1</v>
      </c>
      <c r="P51" s="18">
        <v>0.1</v>
      </c>
      <c r="Q51" s="18">
        <v>53</v>
      </c>
    </row>
    <row r="52" spans="2:17" ht="18" x14ac:dyDescent="0.45">
      <c r="B52" s="18">
        <v>0.05</v>
      </c>
      <c r="C52" s="18">
        <v>0.05</v>
      </c>
      <c r="D52" s="18">
        <v>0.05</v>
      </c>
      <c r="E52" s="18">
        <v>0.05</v>
      </c>
      <c r="F52" s="18">
        <v>0.05</v>
      </c>
      <c r="G52" s="18">
        <v>0.05</v>
      </c>
      <c r="H52" s="18">
        <v>0.05</v>
      </c>
      <c r="I52" s="20">
        <v>0.05</v>
      </c>
      <c r="J52" s="18">
        <v>0.05</v>
      </c>
      <c r="K52" s="20">
        <v>0.05</v>
      </c>
      <c r="L52" s="18">
        <v>0.05</v>
      </c>
      <c r="M52" s="18">
        <v>0.05</v>
      </c>
      <c r="N52" s="18">
        <v>0.05</v>
      </c>
      <c r="O52" s="35">
        <v>0.05</v>
      </c>
      <c r="P52" s="18">
        <v>0.08</v>
      </c>
      <c r="Q52" s="18">
        <v>52</v>
      </c>
    </row>
    <row r="53" spans="2:17" ht="18" x14ac:dyDescent="0.45">
      <c r="B53" s="18">
        <v>0.03</v>
      </c>
      <c r="C53" s="18">
        <v>0.03</v>
      </c>
      <c r="D53" s="18">
        <v>0.03</v>
      </c>
      <c r="E53" s="18">
        <v>0.03</v>
      </c>
      <c r="F53" s="18">
        <v>0.03</v>
      </c>
      <c r="G53" s="18">
        <v>0.03</v>
      </c>
      <c r="H53" s="18">
        <v>0.03</v>
      </c>
      <c r="I53" s="20">
        <v>0.03</v>
      </c>
      <c r="J53" s="18">
        <v>0.03</v>
      </c>
      <c r="K53" s="20">
        <v>0.03</v>
      </c>
      <c r="L53" s="18">
        <v>0.03</v>
      </c>
      <c r="M53" s="18">
        <v>0.03</v>
      </c>
      <c r="N53" s="18">
        <v>0.03</v>
      </c>
      <c r="O53" s="35">
        <v>0.03</v>
      </c>
      <c r="P53" s="18">
        <v>0.05</v>
      </c>
      <c r="Q53" s="18">
        <v>51</v>
      </c>
    </row>
    <row r="54" spans="2:17" ht="18" x14ac:dyDescent="0.45">
      <c r="B54" s="21">
        <v>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3">
        <v>0</v>
      </c>
      <c r="J54" s="21">
        <v>0</v>
      </c>
      <c r="K54" s="23">
        <v>0</v>
      </c>
      <c r="L54" s="21">
        <v>0</v>
      </c>
      <c r="M54" s="21">
        <v>0</v>
      </c>
      <c r="N54" s="21">
        <v>0</v>
      </c>
      <c r="O54" s="32">
        <v>0</v>
      </c>
      <c r="P54" s="21">
        <v>0</v>
      </c>
      <c r="Q54" s="21">
        <v>50</v>
      </c>
    </row>
  </sheetData>
  <sheetProtection algorithmName="SHA-512" hashValue="pIZL2TJgN+oHoHSt8Wr+nyRxBLtlqZAIhyIUMDfDBP3OuQYLFUuCFjtXlAw5GbSLYoWxG0dx0zifDxrouoleIw==" saltValue="Ikz/uSeVqIqwyGpH0dQsU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14"/>
  <dimension ref="A1:AK54"/>
  <sheetViews>
    <sheetView rightToLeft="1" workbookViewId="0">
      <selection activeCell="N14" sqref="N14"/>
    </sheetView>
  </sheetViews>
  <sheetFormatPr defaultColWidth="9.125" defaultRowHeight="14.25" x14ac:dyDescent="0.2"/>
  <cols>
    <col min="1" max="14" width="9.125" style="13"/>
    <col min="15" max="15" width="9.125" style="37"/>
    <col min="16" max="16" width="9.125" style="13"/>
    <col min="17" max="17" width="19.25" style="13" bestFit="1" customWidth="1"/>
    <col min="18" max="19" width="9.125" style="13"/>
    <col min="20" max="21" width="0" style="13" hidden="1" customWidth="1"/>
    <col min="22" max="22" width="7.25" style="13" bestFit="1" customWidth="1"/>
    <col min="23" max="36" width="4.375" style="13" customWidth="1"/>
    <col min="37" max="37" width="9.125" style="13"/>
    <col min="38" max="16384" width="9.125" style="1"/>
  </cols>
  <sheetData>
    <row r="1" spans="1:37" s="2" customFormat="1" ht="18" thickBot="1" x14ac:dyDescent="0.45">
      <c r="A1" s="24"/>
      <c r="B1" s="25" t="s">
        <v>29</v>
      </c>
      <c r="C1" s="25" t="s">
        <v>28</v>
      </c>
      <c r="D1" s="25" t="s">
        <v>27</v>
      </c>
      <c r="E1" s="25" t="s">
        <v>26</v>
      </c>
      <c r="F1" s="25" t="s">
        <v>25</v>
      </c>
      <c r="G1" s="25" t="s">
        <v>24</v>
      </c>
      <c r="H1" s="25" t="s">
        <v>23</v>
      </c>
      <c r="I1" s="26" t="s">
        <v>22</v>
      </c>
      <c r="J1" s="24"/>
      <c r="K1" s="24"/>
      <c r="L1" s="24"/>
      <c r="M1" s="24"/>
      <c r="N1" s="24"/>
      <c r="O1" s="27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</row>
    <row r="2" spans="1:37" ht="15" thickBot="1" x14ac:dyDescent="0.25">
      <c r="B2" s="84" t="s">
        <v>17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6"/>
      <c r="Q2" s="87" t="s">
        <v>18</v>
      </c>
      <c r="R2" s="28"/>
      <c r="S2" s="29" t="e">
        <f>پردازش!R7</f>
        <v>#DIV/0!</v>
      </c>
      <c r="V2" s="30" t="e">
        <f>-1*S2</f>
        <v>#DIV/0!</v>
      </c>
    </row>
    <row r="3" spans="1:37" ht="18.75" thickBot="1" x14ac:dyDescent="0.5">
      <c r="B3" s="21">
        <v>67</v>
      </c>
      <c r="C3" s="21">
        <v>43</v>
      </c>
      <c r="D3" s="21">
        <v>30</v>
      </c>
      <c r="E3" s="21">
        <v>23</v>
      </c>
      <c r="F3" s="21">
        <v>18</v>
      </c>
      <c r="G3" s="21">
        <v>15</v>
      </c>
      <c r="H3" s="21">
        <v>12</v>
      </c>
      <c r="I3" s="31">
        <v>10</v>
      </c>
      <c r="J3" s="21">
        <v>9</v>
      </c>
      <c r="K3" s="21">
        <v>8</v>
      </c>
      <c r="L3" s="21">
        <v>7</v>
      </c>
      <c r="M3" s="21">
        <v>6</v>
      </c>
      <c r="N3" s="21">
        <v>5</v>
      </c>
      <c r="O3" s="32">
        <v>4</v>
      </c>
      <c r="P3" s="21">
        <v>3</v>
      </c>
      <c r="Q3" s="88"/>
      <c r="R3" s="28" t="s">
        <v>30</v>
      </c>
      <c r="S3" s="33">
        <f>پردازش!R6</f>
        <v>0</v>
      </c>
    </row>
    <row r="4" spans="1:37" ht="18" x14ac:dyDescent="0.45">
      <c r="B4" s="17">
        <v>2.56</v>
      </c>
      <c r="C4" s="17">
        <v>2.5099999999999998</v>
      </c>
      <c r="D4" s="17">
        <v>2.48</v>
      </c>
      <c r="E4" s="17">
        <v>2.44</v>
      </c>
      <c r="F4" s="17">
        <v>2.39</v>
      </c>
      <c r="G4" s="17">
        <v>2.34</v>
      </c>
      <c r="H4" s="17">
        <v>2.2799999999999998</v>
      </c>
      <c r="I4" s="17">
        <v>2.2000000000000002</v>
      </c>
      <c r="J4" s="17">
        <v>2.13</v>
      </c>
      <c r="K4" s="17">
        <v>2.0699999999999998</v>
      </c>
      <c r="L4" s="17">
        <v>1.99</v>
      </c>
      <c r="M4" s="17">
        <v>1.88</v>
      </c>
      <c r="N4" s="17">
        <v>1.72</v>
      </c>
      <c r="O4" s="34">
        <v>1.49</v>
      </c>
      <c r="P4" s="17">
        <v>1.1599999999999999</v>
      </c>
      <c r="Q4" s="17">
        <v>100</v>
      </c>
      <c r="S4" s="13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3">
        <v>67</v>
      </c>
      <c r="W4" s="13">
        <v>43</v>
      </c>
      <c r="X4" s="13">
        <v>30</v>
      </c>
      <c r="Y4" s="13">
        <v>23</v>
      </c>
      <c r="Z4" s="13">
        <v>18</v>
      </c>
      <c r="AA4" s="13">
        <v>15</v>
      </c>
      <c r="AB4" s="13">
        <v>12</v>
      </c>
      <c r="AC4" s="13">
        <v>10</v>
      </c>
      <c r="AD4" s="13">
        <v>9</v>
      </c>
      <c r="AE4" s="13">
        <v>8</v>
      </c>
      <c r="AF4" s="13">
        <v>7</v>
      </c>
      <c r="AG4" s="13">
        <v>6</v>
      </c>
      <c r="AH4" s="13">
        <v>5</v>
      </c>
      <c r="AI4" s="13">
        <v>4</v>
      </c>
      <c r="AJ4" s="13">
        <v>3</v>
      </c>
    </row>
    <row r="5" spans="1:37" ht="18" x14ac:dyDescent="0.45">
      <c r="B5" s="18">
        <v>2.16</v>
      </c>
      <c r="C5" s="18">
        <v>2.14</v>
      </c>
      <c r="D5" s="18">
        <v>2.12</v>
      </c>
      <c r="E5" s="18">
        <v>2.09</v>
      </c>
      <c r="F5" s="18">
        <v>2.0699999999999998</v>
      </c>
      <c r="G5" s="18">
        <v>2.04</v>
      </c>
      <c r="H5" s="18">
        <v>2.0099999999999998</v>
      </c>
      <c r="I5" s="18">
        <v>1.96</v>
      </c>
      <c r="J5" s="18">
        <v>1.91</v>
      </c>
      <c r="K5" s="18">
        <v>1.88</v>
      </c>
      <c r="L5" s="18">
        <v>1.82</v>
      </c>
      <c r="M5" s="18">
        <v>1.75</v>
      </c>
      <c r="N5" s="18">
        <v>1.64</v>
      </c>
      <c r="O5" s="35">
        <v>1.46</v>
      </c>
      <c r="P5" s="18" t="s">
        <v>7</v>
      </c>
      <c r="Q5" s="18">
        <v>99</v>
      </c>
      <c r="S5" s="36" t="e">
        <f>SUM(V5:AJ5)</f>
        <v>#DIV/0!</v>
      </c>
      <c r="V5" s="13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3" t="e">
        <f t="shared" si="0"/>
        <v>#DIV/0!</v>
      </c>
      <c r="X5" s="13" t="e">
        <f t="shared" si="0"/>
        <v>#DIV/0!</v>
      </c>
      <c r="Y5" s="13" t="e">
        <f t="shared" si="0"/>
        <v>#DIV/0!</v>
      </c>
      <c r="Z5" s="13" t="e">
        <f t="shared" si="0"/>
        <v>#DIV/0!</v>
      </c>
      <c r="AA5" s="13" t="e">
        <f t="shared" si="0"/>
        <v>#DIV/0!</v>
      </c>
      <c r="AB5" s="13" t="e">
        <f t="shared" si="0"/>
        <v>#DIV/0!</v>
      </c>
      <c r="AC5" s="13" t="e">
        <f t="shared" si="0"/>
        <v>#DIV/0!</v>
      </c>
      <c r="AD5" s="13" t="e">
        <f t="shared" si="0"/>
        <v>#DIV/0!</v>
      </c>
      <c r="AE5" s="13" t="e">
        <f t="shared" si="0"/>
        <v>#DIV/0!</v>
      </c>
      <c r="AF5" s="13" t="e">
        <f t="shared" si="0"/>
        <v>#DIV/0!</v>
      </c>
      <c r="AG5" s="13" t="e">
        <f t="shared" si="0"/>
        <v>#DIV/0!</v>
      </c>
      <c r="AH5" s="13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3" t="e">
        <f t="shared" si="0"/>
        <v>#DIV/0!</v>
      </c>
      <c r="AJ5" s="13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18">
        <v>1.95</v>
      </c>
      <c r="C6" s="18">
        <v>1.94</v>
      </c>
      <c r="D6" s="18">
        <v>1.93</v>
      </c>
      <c r="E6" s="18">
        <v>1.91</v>
      </c>
      <c r="F6" s="18">
        <v>1.89</v>
      </c>
      <c r="G6" s="18">
        <v>1.87</v>
      </c>
      <c r="H6" s="18">
        <v>1.84</v>
      </c>
      <c r="I6" s="18">
        <v>1.81</v>
      </c>
      <c r="J6" s="18">
        <v>1.78</v>
      </c>
      <c r="K6" s="18">
        <v>1.75</v>
      </c>
      <c r="L6" s="18">
        <v>1.72</v>
      </c>
      <c r="M6" s="18">
        <v>1.66</v>
      </c>
      <c r="N6" s="18">
        <v>1.58</v>
      </c>
      <c r="O6" s="35">
        <v>1.43</v>
      </c>
      <c r="P6" s="18" t="s">
        <v>7</v>
      </c>
      <c r="Q6" s="18">
        <v>98</v>
      </c>
      <c r="S6" s="36" t="e">
        <f>SUM(V6:AJ6)</f>
        <v>#DIV/0!</v>
      </c>
      <c r="V6" s="13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3" t="e">
        <f t="shared" si="1"/>
        <v>#DIV/0!</v>
      </c>
      <c r="X6" s="13" t="e">
        <f t="shared" si="1"/>
        <v>#DIV/0!</v>
      </c>
      <c r="Y6" s="13" t="e">
        <f t="shared" si="1"/>
        <v>#DIV/0!</v>
      </c>
      <c r="Z6" s="13" t="e">
        <f t="shared" si="1"/>
        <v>#DIV/0!</v>
      </c>
      <c r="AA6" s="13" t="e">
        <f t="shared" si="1"/>
        <v>#DIV/0!</v>
      </c>
      <c r="AB6" s="13" t="e">
        <f t="shared" si="1"/>
        <v>#DIV/0!</v>
      </c>
      <c r="AC6" s="13" t="e">
        <f t="shared" si="1"/>
        <v>#DIV/0!</v>
      </c>
      <c r="AD6" s="13" t="e">
        <f t="shared" si="1"/>
        <v>#DIV/0!</v>
      </c>
      <c r="AE6" s="13" t="e">
        <f t="shared" si="1"/>
        <v>#DIV/0!</v>
      </c>
      <c r="AF6" s="13" t="e">
        <f t="shared" si="1"/>
        <v>#DIV/0!</v>
      </c>
      <c r="AG6" s="13" t="e">
        <f t="shared" si="1"/>
        <v>#DIV/0!</v>
      </c>
      <c r="AH6" s="13" t="e">
        <f t="shared" si="1"/>
        <v>#DIV/0!</v>
      </c>
      <c r="AI6" s="13" t="e">
        <f t="shared" si="1"/>
        <v>#DIV/0!</v>
      </c>
      <c r="AJ6" s="13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8">
        <v>1.81</v>
      </c>
      <c r="C7" s="18">
        <v>1.8</v>
      </c>
      <c r="D7" s="18">
        <v>1.79</v>
      </c>
      <c r="E7" s="18">
        <v>1.78</v>
      </c>
      <c r="F7" s="18">
        <v>1.76</v>
      </c>
      <c r="G7" s="18">
        <v>1.75</v>
      </c>
      <c r="H7" s="18">
        <v>1.73</v>
      </c>
      <c r="I7" s="18">
        <v>1.71</v>
      </c>
      <c r="J7" s="18">
        <v>1.68</v>
      </c>
      <c r="K7" s="18">
        <v>1.66</v>
      </c>
      <c r="L7" s="18">
        <v>1.63</v>
      </c>
      <c r="M7" s="18">
        <v>1.59</v>
      </c>
      <c r="N7" s="18">
        <v>1.52</v>
      </c>
      <c r="O7" s="35">
        <v>1.4</v>
      </c>
      <c r="P7" s="18">
        <v>1.1499999999999999</v>
      </c>
      <c r="Q7" s="18">
        <v>97</v>
      </c>
    </row>
    <row r="8" spans="1:37" ht="18" x14ac:dyDescent="0.45">
      <c r="B8" s="18">
        <v>1.7</v>
      </c>
      <c r="C8" s="18">
        <v>1.69</v>
      </c>
      <c r="D8" s="18">
        <v>1.68</v>
      </c>
      <c r="E8" s="18">
        <v>1.67</v>
      </c>
      <c r="F8" s="18">
        <v>1.66</v>
      </c>
      <c r="G8" s="18">
        <v>1.65</v>
      </c>
      <c r="H8" s="18">
        <v>1.64</v>
      </c>
      <c r="I8" s="18">
        <v>1.62</v>
      </c>
      <c r="J8" s="18">
        <v>1.6</v>
      </c>
      <c r="K8" s="18">
        <v>1.58</v>
      </c>
      <c r="L8" s="18">
        <v>1.56</v>
      </c>
      <c r="M8" s="18">
        <v>1.52</v>
      </c>
      <c r="N8" s="18">
        <v>1.47</v>
      </c>
      <c r="O8" s="35">
        <v>1.37</v>
      </c>
      <c r="P8" s="18" t="s">
        <v>7</v>
      </c>
      <c r="Q8" s="18">
        <v>96</v>
      </c>
    </row>
    <row r="9" spans="1:37" ht="18" x14ac:dyDescent="0.45">
      <c r="B9" s="18">
        <v>1.6</v>
      </c>
      <c r="C9" s="18">
        <v>1.59</v>
      </c>
      <c r="D9" s="18">
        <v>1.59</v>
      </c>
      <c r="E9" s="18">
        <v>1.58</v>
      </c>
      <c r="F9" s="18">
        <v>1.57</v>
      </c>
      <c r="G9" s="18">
        <v>1.56</v>
      </c>
      <c r="H9" s="18">
        <v>1.55</v>
      </c>
      <c r="I9" s="18">
        <v>1.54</v>
      </c>
      <c r="J9" s="18">
        <v>1.52</v>
      </c>
      <c r="K9" s="18">
        <v>1.51</v>
      </c>
      <c r="L9" s="18">
        <v>1.49</v>
      </c>
      <c r="M9" s="18">
        <v>1.47</v>
      </c>
      <c r="N9" s="18">
        <v>1.42</v>
      </c>
      <c r="O9" s="35">
        <v>1.34</v>
      </c>
      <c r="P9" s="18">
        <v>1.1399999999999999</v>
      </c>
      <c r="Q9" s="18">
        <v>95</v>
      </c>
    </row>
    <row r="10" spans="1:37" ht="18" x14ac:dyDescent="0.45">
      <c r="B10" s="17">
        <v>1.52</v>
      </c>
      <c r="C10" s="17">
        <v>1.51</v>
      </c>
      <c r="D10" s="17">
        <v>1.51</v>
      </c>
      <c r="E10" s="17">
        <v>1.5</v>
      </c>
      <c r="F10" s="17">
        <v>1.5</v>
      </c>
      <c r="G10" s="17">
        <v>1.49</v>
      </c>
      <c r="H10" s="17">
        <v>1.48</v>
      </c>
      <c r="I10" s="19">
        <v>1.47</v>
      </c>
      <c r="J10" s="17">
        <v>1.46</v>
      </c>
      <c r="K10" s="19">
        <v>1.45</v>
      </c>
      <c r="L10" s="17">
        <v>1.43</v>
      </c>
      <c r="M10" s="17">
        <v>1.41</v>
      </c>
      <c r="N10" s="17">
        <v>1.38</v>
      </c>
      <c r="O10" s="34">
        <v>1.31</v>
      </c>
      <c r="P10" s="17" t="s">
        <v>7</v>
      </c>
      <c r="Q10" s="17">
        <v>94</v>
      </c>
    </row>
    <row r="11" spans="1:37" ht="18" x14ac:dyDescent="0.45">
      <c r="B11" s="18">
        <v>1.44</v>
      </c>
      <c r="C11" s="18">
        <v>1.44</v>
      </c>
      <c r="D11" s="18">
        <v>1.44</v>
      </c>
      <c r="E11" s="18">
        <v>1.43</v>
      </c>
      <c r="F11" s="18">
        <v>1.43</v>
      </c>
      <c r="G11" s="18">
        <v>1.42</v>
      </c>
      <c r="H11" s="18">
        <v>1.41</v>
      </c>
      <c r="I11" s="20">
        <v>1.41</v>
      </c>
      <c r="J11" s="18">
        <v>1.4</v>
      </c>
      <c r="K11" s="20">
        <v>1.39</v>
      </c>
      <c r="L11" s="18">
        <v>1.38</v>
      </c>
      <c r="M11" s="18">
        <v>1.36</v>
      </c>
      <c r="N11" s="18">
        <v>1.33</v>
      </c>
      <c r="O11" s="35">
        <v>1.28</v>
      </c>
      <c r="P11" s="18">
        <v>1.1299999999999999</v>
      </c>
      <c r="Q11" s="18">
        <v>93</v>
      </c>
    </row>
    <row r="12" spans="1:37" ht="18" x14ac:dyDescent="0.45">
      <c r="B12" s="18">
        <v>1.38</v>
      </c>
      <c r="C12" s="18">
        <v>1.37</v>
      </c>
      <c r="D12" s="18">
        <v>1.37</v>
      </c>
      <c r="E12" s="18">
        <v>1.37</v>
      </c>
      <c r="F12" s="18">
        <v>1.36</v>
      </c>
      <c r="G12" s="18">
        <v>1.36</v>
      </c>
      <c r="H12" s="18">
        <v>1.35</v>
      </c>
      <c r="I12" s="20">
        <v>1.35</v>
      </c>
      <c r="J12" s="18">
        <v>1.34</v>
      </c>
      <c r="K12" s="20">
        <v>1.33</v>
      </c>
      <c r="L12" s="18">
        <v>1.33</v>
      </c>
      <c r="M12" s="18">
        <v>1.31</v>
      </c>
      <c r="N12" s="18">
        <v>1.29</v>
      </c>
      <c r="O12" s="35">
        <v>1.25</v>
      </c>
      <c r="P12" s="18">
        <v>1.1200000000000001</v>
      </c>
      <c r="Q12" s="18">
        <v>92</v>
      </c>
    </row>
    <row r="13" spans="1:37" ht="18" x14ac:dyDescent="0.45">
      <c r="B13" s="18">
        <v>1.31</v>
      </c>
      <c r="C13" s="18">
        <v>1.31</v>
      </c>
      <c r="D13" s="18">
        <v>1.31</v>
      </c>
      <c r="E13" s="18">
        <v>1.31</v>
      </c>
      <c r="F13" s="18">
        <v>1.3</v>
      </c>
      <c r="G13" s="18">
        <v>1.3</v>
      </c>
      <c r="H13" s="18">
        <v>1.3</v>
      </c>
      <c r="I13" s="20">
        <v>1.29</v>
      </c>
      <c r="J13" s="18">
        <v>1.29</v>
      </c>
      <c r="K13" s="20">
        <v>1.28</v>
      </c>
      <c r="L13" s="18">
        <v>1.28</v>
      </c>
      <c r="M13" s="18">
        <v>1.27</v>
      </c>
      <c r="N13" s="18">
        <v>1.25</v>
      </c>
      <c r="O13" s="35">
        <v>1.22</v>
      </c>
      <c r="P13" s="18">
        <v>1.1100000000000001</v>
      </c>
      <c r="Q13" s="18">
        <v>91</v>
      </c>
    </row>
    <row r="14" spans="1:37" ht="18" x14ac:dyDescent="0.45">
      <c r="B14" s="21">
        <v>1.26</v>
      </c>
      <c r="C14" s="21">
        <v>1.26</v>
      </c>
      <c r="D14" s="21">
        <v>1.25</v>
      </c>
      <c r="E14" s="21">
        <v>1.25</v>
      </c>
      <c r="F14" s="21">
        <v>1.25</v>
      </c>
      <c r="G14" s="21">
        <v>1.25</v>
      </c>
      <c r="H14" s="21">
        <v>1.25</v>
      </c>
      <c r="I14" s="23">
        <v>1.24</v>
      </c>
      <c r="J14" s="21">
        <v>1.24</v>
      </c>
      <c r="K14" s="23">
        <v>1.24</v>
      </c>
      <c r="L14" s="21">
        <v>1.23</v>
      </c>
      <c r="M14" s="21">
        <v>1.23</v>
      </c>
      <c r="N14" s="21">
        <v>1.21</v>
      </c>
      <c r="O14" s="32">
        <v>1.19</v>
      </c>
      <c r="P14" s="21">
        <v>1.1000000000000001</v>
      </c>
      <c r="Q14" s="21">
        <v>90</v>
      </c>
    </row>
    <row r="15" spans="1:37" ht="18" x14ac:dyDescent="0.45">
      <c r="B15" s="17">
        <v>1.2</v>
      </c>
      <c r="C15" s="17">
        <v>1.2</v>
      </c>
      <c r="D15" s="17">
        <v>1.2</v>
      </c>
      <c r="E15" s="17">
        <v>1.2</v>
      </c>
      <c r="F15" s="17">
        <v>1.2</v>
      </c>
      <c r="G15" s="17">
        <v>1.2</v>
      </c>
      <c r="H15" s="17">
        <v>1.2</v>
      </c>
      <c r="I15" s="19">
        <v>1.19</v>
      </c>
      <c r="J15" s="17">
        <v>1.19</v>
      </c>
      <c r="K15" s="19">
        <v>1.19</v>
      </c>
      <c r="L15" s="17">
        <v>1.19</v>
      </c>
      <c r="M15" s="17">
        <v>1.18</v>
      </c>
      <c r="N15" s="17">
        <v>1.18</v>
      </c>
      <c r="O15" s="34">
        <v>1.1599999999999999</v>
      </c>
      <c r="P15" s="17">
        <v>1.0900000000000001</v>
      </c>
      <c r="Q15" s="17">
        <v>89</v>
      </c>
    </row>
    <row r="16" spans="1:37" ht="18" x14ac:dyDescent="0.45">
      <c r="B16" s="18">
        <v>1.1499999999999999</v>
      </c>
      <c r="C16" s="18">
        <v>1.1499999999999999</v>
      </c>
      <c r="D16" s="18">
        <v>1.1499999999999999</v>
      </c>
      <c r="E16" s="18">
        <v>1.1499999999999999</v>
      </c>
      <c r="F16" s="18">
        <v>1.1499999999999999</v>
      </c>
      <c r="G16" s="18">
        <v>1.1499999999999999</v>
      </c>
      <c r="H16" s="18">
        <v>1.1499999999999999</v>
      </c>
      <c r="I16" s="20">
        <v>1.1499999999999999</v>
      </c>
      <c r="J16" s="18">
        <v>1.1499999999999999</v>
      </c>
      <c r="K16" s="20">
        <v>1.1499999999999999</v>
      </c>
      <c r="L16" s="18">
        <v>1.1499999999999999</v>
      </c>
      <c r="M16" s="18">
        <v>1.1399999999999999</v>
      </c>
      <c r="N16" s="18">
        <v>1.1399999999999999</v>
      </c>
      <c r="O16" s="35">
        <v>1.1299999999999999</v>
      </c>
      <c r="P16" s="18">
        <v>1.07</v>
      </c>
      <c r="Q16" s="18">
        <v>88</v>
      </c>
    </row>
    <row r="17" spans="2:17" ht="18" x14ac:dyDescent="0.45">
      <c r="B17" s="18">
        <v>1.1100000000000001</v>
      </c>
      <c r="C17" s="18">
        <v>1.1100000000000001</v>
      </c>
      <c r="D17" s="18">
        <v>1.1100000000000001</v>
      </c>
      <c r="E17" s="18">
        <v>1.1100000000000001</v>
      </c>
      <c r="F17" s="18">
        <v>1.1100000000000001</v>
      </c>
      <c r="G17" s="18">
        <v>1.1100000000000001</v>
      </c>
      <c r="H17" s="18">
        <v>1.1100000000000001</v>
      </c>
      <c r="I17" s="20">
        <v>1.1000000000000001</v>
      </c>
      <c r="J17" s="18">
        <v>1.1000000000000001</v>
      </c>
      <c r="K17" s="20">
        <v>1.1000000000000001</v>
      </c>
      <c r="L17" s="18">
        <v>1.1000000000000001</v>
      </c>
      <c r="M17" s="18">
        <v>1.1000000000000001</v>
      </c>
      <c r="N17" s="18">
        <v>1.1000000000000001</v>
      </c>
      <c r="O17" s="35">
        <v>1.1000000000000001</v>
      </c>
      <c r="P17" s="18">
        <v>1.06</v>
      </c>
      <c r="Q17" s="18">
        <v>87</v>
      </c>
    </row>
    <row r="18" spans="2:17" ht="18" x14ac:dyDescent="0.45">
      <c r="B18" s="18">
        <v>1.06</v>
      </c>
      <c r="C18" s="18">
        <v>1.06</v>
      </c>
      <c r="D18" s="18">
        <v>1.06</v>
      </c>
      <c r="E18" s="18">
        <v>1.06</v>
      </c>
      <c r="F18" s="18">
        <v>1.06</v>
      </c>
      <c r="G18" s="18">
        <v>1.06</v>
      </c>
      <c r="H18" s="18">
        <v>1.06</v>
      </c>
      <c r="I18" s="20">
        <v>1.06</v>
      </c>
      <c r="J18" s="18">
        <v>1.06</v>
      </c>
      <c r="K18" s="20">
        <v>1.06</v>
      </c>
      <c r="L18" s="18">
        <v>1.07</v>
      </c>
      <c r="M18" s="18">
        <v>1.07</v>
      </c>
      <c r="N18" s="18">
        <v>1.07</v>
      </c>
      <c r="O18" s="35">
        <v>1.07</v>
      </c>
      <c r="P18" s="18">
        <v>1.04</v>
      </c>
      <c r="Q18" s="18">
        <v>86</v>
      </c>
    </row>
    <row r="19" spans="2:17" ht="18" x14ac:dyDescent="0.45">
      <c r="B19" s="21">
        <v>1.02</v>
      </c>
      <c r="C19" s="21">
        <v>1.02</v>
      </c>
      <c r="D19" s="21">
        <v>1.02</v>
      </c>
      <c r="E19" s="21">
        <v>1.02</v>
      </c>
      <c r="F19" s="21">
        <v>1.02</v>
      </c>
      <c r="G19" s="21">
        <v>1.02</v>
      </c>
      <c r="H19" s="21">
        <v>1.02</v>
      </c>
      <c r="I19" s="23">
        <v>1.02</v>
      </c>
      <c r="J19" s="21">
        <v>1.02</v>
      </c>
      <c r="K19" s="23">
        <v>1.03</v>
      </c>
      <c r="L19" s="21">
        <v>1.03</v>
      </c>
      <c r="M19" s="21">
        <v>1.03</v>
      </c>
      <c r="N19" s="21">
        <v>1.03</v>
      </c>
      <c r="O19" s="32">
        <v>1.04</v>
      </c>
      <c r="P19" s="21">
        <v>1.03</v>
      </c>
      <c r="Q19" s="21">
        <v>85</v>
      </c>
    </row>
    <row r="20" spans="2:17" ht="18" x14ac:dyDescent="0.45">
      <c r="B20" s="17">
        <v>0.98</v>
      </c>
      <c r="C20" s="17">
        <v>0.98</v>
      </c>
      <c r="D20" s="17">
        <v>0.98</v>
      </c>
      <c r="E20" s="17">
        <v>0.98</v>
      </c>
      <c r="F20" s="17">
        <v>0.98</v>
      </c>
      <c r="G20" s="17">
        <v>0.98</v>
      </c>
      <c r="H20" s="17">
        <v>0.98</v>
      </c>
      <c r="I20" s="19">
        <v>0.98</v>
      </c>
      <c r="J20" s="17">
        <v>0.99</v>
      </c>
      <c r="K20" s="19">
        <v>0.99</v>
      </c>
      <c r="L20" s="17">
        <v>0.99</v>
      </c>
      <c r="M20" s="17">
        <v>0.99</v>
      </c>
      <c r="N20" s="17">
        <v>1</v>
      </c>
      <c r="O20" s="34">
        <v>1.01</v>
      </c>
      <c r="P20" s="17">
        <v>1.01</v>
      </c>
      <c r="Q20" s="17">
        <v>84</v>
      </c>
    </row>
    <row r="21" spans="2:17" ht="18" x14ac:dyDescent="0.45">
      <c r="B21" s="18">
        <v>0.94</v>
      </c>
      <c r="C21" s="18">
        <v>0.94</v>
      </c>
      <c r="D21" s="18">
        <v>0.94</v>
      </c>
      <c r="E21" s="18">
        <v>0.94</v>
      </c>
      <c r="F21" s="18">
        <v>0.94</v>
      </c>
      <c r="G21" s="18">
        <v>0.94</v>
      </c>
      <c r="H21" s="18">
        <v>0.94</v>
      </c>
      <c r="I21" s="20">
        <v>0.95</v>
      </c>
      <c r="J21" s="18">
        <v>0.95</v>
      </c>
      <c r="K21" s="20">
        <v>0.95</v>
      </c>
      <c r="L21" s="18">
        <v>0.95</v>
      </c>
      <c r="M21" s="18">
        <v>0.96</v>
      </c>
      <c r="N21" s="18">
        <v>0.97</v>
      </c>
      <c r="O21" s="35">
        <v>0.98</v>
      </c>
      <c r="P21" s="18">
        <v>0.99</v>
      </c>
      <c r="Q21" s="18">
        <v>83</v>
      </c>
    </row>
    <row r="22" spans="2:17" ht="18" x14ac:dyDescent="0.45">
      <c r="B22" s="18">
        <v>0.9</v>
      </c>
      <c r="C22" s="18">
        <v>0.9</v>
      </c>
      <c r="D22" s="18">
        <v>0.9</v>
      </c>
      <c r="E22" s="18">
        <v>0.9</v>
      </c>
      <c r="F22" s="18">
        <v>0.9</v>
      </c>
      <c r="G22" s="18">
        <v>0.91</v>
      </c>
      <c r="H22" s="18">
        <v>0.91</v>
      </c>
      <c r="I22" s="20">
        <v>0.91</v>
      </c>
      <c r="J22" s="18">
        <v>0.91</v>
      </c>
      <c r="K22" s="20">
        <v>0.92</v>
      </c>
      <c r="L22" s="18">
        <v>0.92</v>
      </c>
      <c r="M22" s="18">
        <v>0.92</v>
      </c>
      <c r="N22" s="18">
        <v>0.93</v>
      </c>
      <c r="O22" s="35">
        <v>0.95</v>
      </c>
      <c r="P22" s="18">
        <v>0.97</v>
      </c>
      <c r="Q22" s="18">
        <v>82</v>
      </c>
    </row>
    <row r="23" spans="2:17" ht="18" x14ac:dyDescent="0.45">
      <c r="B23" s="18">
        <v>0.87</v>
      </c>
      <c r="C23" s="18">
        <v>0.87</v>
      </c>
      <c r="D23" s="18">
        <v>0.87</v>
      </c>
      <c r="E23" s="18">
        <v>0.87</v>
      </c>
      <c r="F23" s="18">
        <v>0.87</v>
      </c>
      <c r="G23" s="18">
        <v>0.87</v>
      </c>
      <c r="H23" s="18">
        <v>0.87</v>
      </c>
      <c r="I23" s="20">
        <v>0.87</v>
      </c>
      <c r="J23" s="18">
        <v>0.88</v>
      </c>
      <c r="K23" s="20">
        <v>0.88</v>
      </c>
      <c r="L23" s="18">
        <v>0.88</v>
      </c>
      <c r="M23" s="18">
        <v>0.89</v>
      </c>
      <c r="N23" s="18">
        <v>0.9</v>
      </c>
      <c r="O23" s="35">
        <v>0.92</v>
      </c>
      <c r="P23" s="18">
        <v>0.95</v>
      </c>
      <c r="Q23" s="18">
        <v>81</v>
      </c>
    </row>
    <row r="24" spans="2:17" ht="18" x14ac:dyDescent="0.45">
      <c r="B24" s="21">
        <v>0.83</v>
      </c>
      <c r="C24" s="21">
        <v>0.83</v>
      </c>
      <c r="D24" s="21">
        <v>0.83</v>
      </c>
      <c r="E24" s="21">
        <v>0.83</v>
      </c>
      <c r="F24" s="21">
        <v>0.83</v>
      </c>
      <c r="G24" s="21">
        <v>0.83</v>
      </c>
      <c r="H24" s="21">
        <v>0.84</v>
      </c>
      <c r="I24" s="23">
        <v>0.84</v>
      </c>
      <c r="J24" s="21">
        <v>0.84</v>
      </c>
      <c r="K24" s="23">
        <v>0.85</v>
      </c>
      <c r="L24" s="21">
        <v>0.85</v>
      </c>
      <c r="M24" s="21">
        <v>0.86</v>
      </c>
      <c r="N24" s="21">
        <v>0.87</v>
      </c>
      <c r="O24" s="32">
        <v>0.89</v>
      </c>
      <c r="P24" s="21">
        <v>0.93</v>
      </c>
      <c r="Q24" s="21">
        <v>80</v>
      </c>
    </row>
    <row r="25" spans="2:17" ht="18" x14ac:dyDescent="0.45">
      <c r="B25" s="17">
        <v>0.79</v>
      </c>
      <c r="C25" s="17">
        <v>0.8</v>
      </c>
      <c r="D25" s="17">
        <v>0.8</v>
      </c>
      <c r="E25" s="17">
        <v>0.8</v>
      </c>
      <c r="F25" s="17">
        <v>0.8</v>
      </c>
      <c r="G25" s="17">
        <v>0.8</v>
      </c>
      <c r="H25" s="17">
        <v>0.8</v>
      </c>
      <c r="I25" s="19">
        <v>0.81</v>
      </c>
      <c r="J25" s="17">
        <v>0.81</v>
      </c>
      <c r="K25" s="19">
        <v>0.81</v>
      </c>
      <c r="L25" s="17">
        <v>0.82</v>
      </c>
      <c r="M25" s="17">
        <v>0.82</v>
      </c>
      <c r="N25" s="17">
        <v>0.84</v>
      </c>
      <c r="O25" s="34">
        <v>0.86</v>
      </c>
      <c r="P25" s="17">
        <v>0.91</v>
      </c>
      <c r="Q25" s="17">
        <v>79</v>
      </c>
    </row>
    <row r="26" spans="2:17" ht="18" x14ac:dyDescent="0.45">
      <c r="B26" s="18">
        <v>0.76</v>
      </c>
      <c r="C26" s="18">
        <v>0.76</v>
      </c>
      <c r="D26" s="18">
        <v>0.76</v>
      </c>
      <c r="E26" s="18">
        <v>0.76</v>
      </c>
      <c r="F26" s="18">
        <v>0.76</v>
      </c>
      <c r="G26" s="18">
        <v>0.77</v>
      </c>
      <c r="H26" s="18">
        <v>0.77</v>
      </c>
      <c r="I26" s="20">
        <v>0.77</v>
      </c>
      <c r="J26" s="18">
        <v>0.78</v>
      </c>
      <c r="K26" s="20">
        <v>0.78</v>
      </c>
      <c r="L26" s="18">
        <v>0.79</v>
      </c>
      <c r="M26" s="18">
        <v>0.79</v>
      </c>
      <c r="N26" s="18">
        <v>0.81</v>
      </c>
      <c r="O26" s="35">
        <v>0.83</v>
      </c>
      <c r="P26" s="18">
        <v>0.88</v>
      </c>
      <c r="Q26" s="18">
        <v>78</v>
      </c>
    </row>
    <row r="27" spans="2:17" ht="18" x14ac:dyDescent="0.45">
      <c r="B27" s="18">
        <v>0.73</v>
      </c>
      <c r="C27" s="18">
        <v>0.73</v>
      </c>
      <c r="D27" s="18">
        <v>0.73</v>
      </c>
      <c r="E27" s="18">
        <v>0.73</v>
      </c>
      <c r="F27" s="18">
        <v>0.73</v>
      </c>
      <c r="G27" s="18">
        <v>0.73</v>
      </c>
      <c r="H27" s="18">
        <v>0.74</v>
      </c>
      <c r="I27" s="20">
        <v>0.74</v>
      </c>
      <c r="J27" s="18">
        <v>0.74</v>
      </c>
      <c r="K27" s="20">
        <v>0.75</v>
      </c>
      <c r="L27" s="18">
        <v>0.75</v>
      </c>
      <c r="M27" s="18">
        <v>0.76</v>
      </c>
      <c r="N27" s="18">
        <v>0.77</v>
      </c>
      <c r="O27" s="35">
        <v>0.8</v>
      </c>
      <c r="P27" s="18">
        <v>0.86</v>
      </c>
      <c r="Q27" s="18">
        <v>77</v>
      </c>
    </row>
    <row r="28" spans="2:17" ht="18" x14ac:dyDescent="0.45">
      <c r="B28" s="18">
        <v>0.7</v>
      </c>
      <c r="C28" s="18">
        <v>0.7</v>
      </c>
      <c r="D28" s="18">
        <v>0.7</v>
      </c>
      <c r="E28" s="18">
        <v>0.7</v>
      </c>
      <c r="F28" s="18">
        <v>0.7</v>
      </c>
      <c r="G28" s="18">
        <v>0.7</v>
      </c>
      <c r="H28" s="18">
        <v>0.7</v>
      </c>
      <c r="I28" s="20">
        <v>0.71</v>
      </c>
      <c r="J28" s="18">
        <v>0.71</v>
      </c>
      <c r="K28" s="20">
        <v>0.72</v>
      </c>
      <c r="L28" s="18">
        <v>0.72</v>
      </c>
      <c r="M28" s="18">
        <v>0.73</v>
      </c>
      <c r="N28" s="18">
        <v>0.74</v>
      </c>
      <c r="O28" s="35">
        <v>0.77</v>
      </c>
      <c r="P28" s="18">
        <v>0.83</v>
      </c>
      <c r="Q28" s="18">
        <v>76</v>
      </c>
    </row>
    <row r="29" spans="2:17" ht="18" x14ac:dyDescent="0.45">
      <c r="B29" s="21">
        <v>0.66</v>
      </c>
      <c r="C29" s="21">
        <v>0.67</v>
      </c>
      <c r="D29" s="21">
        <v>0.67</v>
      </c>
      <c r="E29" s="21">
        <v>0.67</v>
      </c>
      <c r="F29" s="21">
        <v>0.67</v>
      </c>
      <c r="G29" s="21">
        <v>0.67</v>
      </c>
      <c r="H29" s="21">
        <v>0.67</v>
      </c>
      <c r="I29" s="23">
        <v>0.68</v>
      </c>
      <c r="J29" s="21">
        <v>0.68</v>
      </c>
      <c r="K29" s="23">
        <v>0.69</v>
      </c>
      <c r="L29" s="21">
        <v>0.69</v>
      </c>
      <c r="M29" s="21">
        <v>0.7</v>
      </c>
      <c r="N29" s="21">
        <v>0.71</v>
      </c>
      <c r="O29" s="32">
        <v>0.74</v>
      </c>
      <c r="P29" s="21">
        <v>0.81</v>
      </c>
      <c r="Q29" s="21">
        <v>75</v>
      </c>
    </row>
    <row r="30" spans="2:17" ht="18" x14ac:dyDescent="0.45">
      <c r="B30" s="17">
        <v>0.63</v>
      </c>
      <c r="C30" s="17">
        <v>0.64</v>
      </c>
      <c r="D30" s="17">
        <v>0.64</v>
      </c>
      <c r="E30" s="17">
        <v>0.64</v>
      </c>
      <c r="F30" s="17">
        <v>0.64</v>
      </c>
      <c r="G30" s="17">
        <v>0.64</v>
      </c>
      <c r="H30" s="17">
        <v>0.64</v>
      </c>
      <c r="I30" s="19">
        <v>0.65</v>
      </c>
      <c r="J30" s="17">
        <v>0.65</v>
      </c>
      <c r="K30" s="19">
        <v>0.65</v>
      </c>
      <c r="L30" s="17">
        <v>0.67</v>
      </c>
      <c r="M30" s="17">
        <v>0.67</v>
      </c>
      <c r="N30" s="17">
        <v>0.68</v>
      </c>
      <c r="O30" s="34">
        <v>0.71</v>
      </c>
      <c r="P30" s="17">
        <v>0.78</v>
      </c>
      <c r="Q30" s="17">
        <v>74</v>
      </c>
    </row>
    <row r="31" spans="2:17" ht="18" x14ac:dyDescent="0.45">
      <c r="B31" s="18">
        <v>0.6</v>
      </c>
      <c r="C31" s="18">
        <v>0.61</v>
      </c>
      <c r="D31" s="18">
        <v>0.61</v>
      </c>
      <c r="E31" s="18">
        <v>0.61</v>
      </c>
      <c r="F31" s="18">
        <v>0.61</v>
      </c>
      <c r="G31" s="18">
        <v>0.61</v>
      </c>
      <c r="H31" s="18">
        <v>0.61</v>
      </c>
      <c r="I31" s="20">
        <v>0.62</v>
      </c>
      <c r="J31" s="18">
        <v>0.62</v>
      </c>
      <c r="K31" s="20">
        <v>0.62</v>
      </c>
      <c r="L31" s="18">
        <v>0.63</v>
      </c>
      <c r="M31" s="18">
        <v>0.64</v>
      </c>
      <c r="N31" s="18">
        <v>0.65</v>
      </c>
      <c r="O31" s="35">
        <v>0.68</v>
      </c>
      <c r="P31" s="18">
        <v>0.75</v>
      </c>
      <c r="Q31" s="18">
        <v>73</v>
      </c>
    </row>
    <row r="32" spans="2:17" ht="18" x14ac:dyDescent="0.45">
      <c r="B32" s="18">
        <v>0.56999999999999995</v>
      </c>
      <c r="C32" s="18">
        <v>0.57999999999999996</v>
      </c>
      <c r="D32" s="18">
        <v>0.57999999999999996</v>
      </c>
      <c r="E32" s="18">
        <v>0.57999999999999996</v>
      </c>
      <c r="F32" s="18">
        <v>0.57999999999999996</v>
      </c>
      <c r="G32" s="18">
        <v>0.57999999999999996</v>
      </c>
      <c r="H32" s="18">
        <v>0.57999999999999996</v>
      </c>
      <c r="I32" s="20">
        <v>0.59</v>
      </c>
      <c r="J32" s="18">
        <v>0.59</v>
      </c>
      <c r="K32" s="20">
        <v>0.59</v>
      </c>
      <c r="L32" s="18">
        <v>0.6</v>
      </c>
      <c r="M32" s="18">
        <v>0.61</v>
      </c>
      <c r="N32" s="18">
        <v>0.62</v>
      </c>
      <c r="O32" s="35">
        <v>0.65</v>
      </c>
      <c r="P32" s="18">
        <v>0.73</v>
      </c>
      <c r="Q32" s="18">
        <v>72</v>
      </c>
    </row>
    <row r="33" spans="2:17" ht="18" x14ac:dyDescent="0.45">
      <c r="B33" s="18">
        <v>0.54</v>
      </c>
      <c r="C33" s="18">
        <v>0.55000000000000004</v>
      </c>
      <c r="D33" s="18">
        <v>0.55000000000000004</v>
      </c>
      <c r="E33" s="18">
        <v>0.55000000000000004</v>
      </c>
      <c r="F33" s="18">
        <v>0.55000000000000004</v>
      </c>
      <c r="G33" s="18">
        <v>0.55000000000000004</v>
      </c>
      <c r="H33" s="18">
        <v>0.55000000000000004</v>
      </c>
      <c r="I33" s="20">
        <v>0.56000000000000005</v>
      </c>
      <c r="J33" s="18">
        <v>0.56000000000000005</v>
      </c>
      <c r="K33" s="20">
        <v>0.56999999999999995</v>
      </c>
      <c r="L33" s="18">
        <v>0.56999999999999995</v>
      </c>
      <c r="M33" s="18">
        <v>0.57999999999999996</v>
      </c>
      <c r="N33" s="18">
        <v>0.59</v>
      </c>
      <c r="O33" s="35">
        <v>0.62</v>
      </c>
      <c r="P33" s="18">
        <v>0.7</v>
      </c>
      <c r="Q33" s="18">
        <v>71</v>
      </c>
    </row>
    <row r="34" spans="2:17" ht="18" x14ac:dyDescent="0.45">
      <c r="B34" s="21">
        <v>0.52</v>
      </c>
      <c r="C34" s="21">
        <v>0.52</v>
      </c>
      <c r="D34" s="21">
        <v>0.52</v>
      </c>
      <c r="E34" s="21">
        <v>0.52</v>
      </c>
      <c r="F34" s="21">
        <v>0.52</v>
      </c>
      <c r="G34" s="21">
        <v>0.52</v>
      </c>
      <c r="H34" s="21">
        <v>0.52</v>
      </c>
      <c r="I34" s="23">
        <v>0.53</v>
      </c>
      <c r="J34" s="21">
        <v>0.53</v>
      </c>
      <c r="K34" s="23">
        <v>0.54</v>
      </c>
      <c r="L34" s="21">
        <v>0.54</v>
      </c>
      <c r="M34" s="21">
        <v>0.55000000000000004</v>
      </c>
      <c r="N34" s="21">
        <v>0.56000000000000005</v>
      </c>
      <c r="O34" s="32">
        <v>0.59</v>
      </c>
      <c r="P34" s="21">
        <v>0.67</v>
      </c>
      <c r="Q34" s="21">
        <v>70</v>
      </c>
    </row>
    <row r="35" spans="2:17" ht="18" x14ac:dyDescent="0.45">
      <c r="B35" s="17">
        <v>0.49</v>
      </c>
      <c r="C35" s="17">
        <v>0.49</v>
      </c>
      <c r="D35" s="17">
        <v>0.49</v>
      </c>
      <c r="E35" s="17">
        <v>0.49</v>
      </c>
      <c r="F35" s="17">
        <v>0.49</v>
      </c>
      <c r="G35" s="17">
        <v>0.49</v>
      </c>
      <c r="H35" s="17">
        <v>0.5</v>
      </c>
      <c r="I35" s="19">
        <v>0.5</v>
      </c>
      <c r="J35" s="17">
        <v>0.5</v>
      </c>
      <c r="K35" s="19">
        <v>0.51</v>
      </c>
      <c r="L35" s="17">
        <v>0.51</v>
      </c>
      <c r="M35" s="17">
        <v>0.52</v>
      </c>
      <c r="N35" s="17">
        <v>0.53</v>
      </c>
      <c r="O35" s="34">
        <v>0.56000000000000005</v>
      </c>
      <c r="P35" s="17">
        <v>0.64</v>
      </c>
      <c r="Q35" s="17">
        <v>69</v>
      </c>
    </row>
    <row r="36" spans="2:17" ht="18" x14ac:dyDescent="0.45">
      <c r="B36" s="18">
        <v>0.46</v>
      </c>
      <c r="C36" s="18">
        <v>0.46</v>
      </c>
      <c r="D36" s="18">
        <v>0.46</v>
      </c>
      <c r="E36" s="18">
        <v>0.46</v>
      </c>
      <c r="F36" s="18">
        <v>0.46</v>
      </c>
      <c r="G36" s="18">
        <v>0.47</v>
      </c>
      <c r="H36" s="18">
        <v>0.47</v>
      </c>
      <c r="I36" s="20">
        <v>0.47</v>
      </c>
      <c r="J36" s="18">
        <v>0.48</v>
      </c>
      <c r="K36" s="20">
        <v>0.48</v>
      </c>
      <c r="L36" s="18">
        <v>0.48</v>
      </c>
      <c r="M36" s="18">
        <v>0.49</v>
      </c>
      <c r="N36" s="18">
        <v>0.5</v>
      </c>
      <c r="O36" s="35">
        <v>0.53</v>
      </c>
      <c r="P36" s="18">
        <v>0.61</v>
      </c>
      <c r="Q36" s="18">
        <v>68</v>
      </c>
    </row>
    <row r="37" spans="2:17" ht="18" x14ac:dyDescent="0.45">
      <c r="B37" s="18">
        <v>0.43</v>
      </c>
      <c r="C37" s="18">
        <v>0.43</v>
      </c>
      <c r="D37" s="18">
        <v>0.43</v>
      </c>
      <c r="E37" s="18">
        <v>0.43</v>
      </c>
      <c r="F37" s="18">
        <v>0.44</v>
      </c>
      <c r="G37" s="18">
        <v>0.44</v>
      </c>
      <c r="H37" s="18">
        <v>0.44</v>
      </c>
      <c r="I37" s="20">
        <v>0.44</v>
      </c>
      <c r="J37" s="18">
        <v>0.45</v>
      </c>
      <c r="K37" s="20">
        <v>0.45</v>
      </c>
      <c r="L37" s="18">
        <v>0.45</v>
      </c>
      <c r="M37" s="18">
        <v>0.46</v>
      </c>
      <c r="N37" s="18">
        <v>0.47</v>
      </c>
      <c r="O37" s="35">
        <v>0.5</v>
      </c>
      <c r="P37" s="18">
        <v>0.57999999999999996</v>
      </c>
      <c r="Q37" s="18">
        <v>67</v>
      </c>
    </row>
    <row r="38" spans="2:17" ht="18" x14ac:dyDescent="0.45">
      <c r="B38" s="18">
        <v>0.4</v>
      </c>
      <c r="C38" s="18">
        <v>0.41</v>
      </c>
      <c r="D38" s="18">
        <v>0.41</v>
      </c>
      <c r="E38" s="18">
        <v>0.41</v>
      </c>
      <c r="F38" s="18">
        <v>0.41</v>
      </c>
      <c r="G38" s="18">
        <v>0.41</v>
      </c>
      <c r="H38" s="18">
        <v>0.41</v>
      </c>
      <c r="I38" s="20">
        <v>0.42</v>
      </c>
      <c r="J38" s="18">
        <v>0.42</v>
      </c>
      <c r="K38" s="20">
        <v>0.42</v>
      </c>
      <c r="L38" s="18">
        <v>0.43</v>
      </c>
      <c r="M38" s="18">
        <v>0.43</v>
      </c>
      <c r="N38" s="18">
        <v>0.45</v>
      </c>
      <c r="O38" s="35">
        <v>0.47</v>
      </c>
      <c r="P38" s="18">
        <v>0.55000000000000004</v>
      </c>
      <c r="Q38" s="18">
        <v>66</v>
      </c>
    </row>
    <row r="39" spans="2:17" ht="18" x14ac:dyDescent="0.45">
      <c r="B39" s="21">
        <v>0.38</v>
      </c>
      <c r="C39" s="21">
        <v>0.38</v>
      </c>
      <c r="D39" s="21">
        <v>0.38</v>
      </c>
      <c r="E39" s="21">
        <v>0.38</v>
      </c>
      <c r="F39" s="21">
        <v>0.38</v>
      </c>
      <c r="G39" s="21">
        <v>0.38</v>
      </c>
      <c r="H39" s="21">
        <v>0.38</v>
      </c>
      <c r="I39" s="23">
        <v>0.39</v>
      </c>
      <c r="J39" s="21">
        <v>0.39</v>
      </c>
      <c r="K39" s="23">
        <v>0.39</v>
      </c>
      <c r="L39" s="21">
        <v>0.4</v>
      </c>
      <c r="M39" s="21">
        <v>0.4</v>
      </c>
      <c r="N39" s="21">
        <v>0.42</v>
      </c>
      <c r="O39" s="32">
        <v>0.44</v>
      </c>
      <c r="P39" s="21">
        <v>0.51</v>
      </c>
      <c r="Q39" s="21">
        <v>65</v>
      </c>
    </row>
    <row r="40" spans="2:17" ht="18" x14ac:dyDescent="0.45">
      <c r="B40" s="17">
        <v>0.35</v>
      </c>
      <c r="C40" s="17">
        <v>0.35</v>
      </c>
      <c r="D40" s="17">
        <v>0.35</v>
      </c>
      <c r="E40" s="17">
        <v>0.35</v>
      </c>
      <c r="F40" s="17">
        <v>0.35</v>
      </c>
      <c r="G40" s="17">
        <v>0.36</v>
      </c>
      <c r="H40" s="17">
        <v>0.36</v>
      </c>
      <c r="I40" s="19">
        <v>0.36</v>
      </c>
      <c r="J40" s="17">
        <v>0.36</v>
      </c>
      <c r="K40" s="19">
        <v>0.37</v>
      </c>
      <c r="L40" s="17">
        <v>0.37</v>
      </c>
      <c r="M40" s="17">
        <v>0.38</v>
      </c>
      <c r="N40" s="17">
        <v>0.39</v>
      </c>
      <c r="O40" s="34">
        <v>0.41</v>
      </c>
      <c r="P40" s="17">
        <v>0.48</v>
      </c>
      <c r="Q40" s="17">
        <v>64</v>
      </c>
    </row>
    <row r="41" spans="2:17" ht="18" x14ac:dyDescent="0.45">
      <c r="B41" s="18">
        <v>0.32</v>
      </c>
      <c r="C41" s="18">
        <v>0.33</v>
      </c>
      <c r="D41" s="18">
        <v>0.33</v>
      </c>
      <c r="E41" s="18">
        <v>0.33</v>
      </c>
      <c r="F41" s="18">
        <v>0.33</v>
      </c>
      <c r="G41" s="18">
        <v>0.33</v>
      </c>
      <c r="H41" s="18">
        <v>0.33</v>
      </c>
      <c r="I41" s="20">
        <v>0.33</v>
      </c>
      <c r="J41" s="18">
        <v>0.34</v>
      </c>
      <c r="K41" s="20">
        <v>0.34</v>
      </c>
      <c r="L41" s="18">
        <v>0.34</v>
      </c>
      <c r="M41" s="18">
        <v>0.35</v>
      </c>
      <c r="N41" s="18">
        <v>0.36</v>
      </c>
      <c r="O41" s="35">
        <v>0.38</v>
      </c>
      <c r="P41" s="18">
        <v>0.45</v>
      </c>
      <c r="Q41" s="18">
        <v>63</v>
      </c>
    </row>
    <row r="42" spans="2:17" ht="18" x14ac:dyDescent="0.45">
      <c r="B42" s="18">
        <v>0.3</v>
      </c>
      <c r="C42" s="18">
        <v>0.3</v>
      </c>
      <c r="D42" s="18">
        <v>0.3</v>
      </c>
      <c r="E42" s="18">
        <v>0.3</v>
      </c>
      <c r="F42" s="18">
        <v>0.3</v>
      </c>
      <c r="G42" s="18">
        <v>0.3</v>
      </c>
      <c r="H42" s="18">
        <v>0.3</v>
      </c>
      <c r="I42" s="20">
        <v>0.31</v>
      </c>
      <c r="J42" s="18">
        <v>0.31</v>
      </c>
      <c r="K42" s="20">
        <v>0.31</v>
      </c>
      <c r="L42" s="18">
        <v>0.32</v>
      </c>
      <c r="M42" s="18">
        <v>0.32</v>
      </c>
      <c r="N42" s="18">
        <v>0.33</v>
      </c>
      <c r="O42" s="35">
        <v>0.35</v>
      </c>
      <c r="P42" s="18">
        <v>0.41</v>
      </c>
      <c r="Q42" s="18">
        <v>62</v>
      </c>
    </row>
    <row r="43" spans="2:17" ht="18" x14ac:dyDescent="0.45">
      <c r="B43" s="18">
        <v>0.28000000000000003</v>
      </c>
      <c r="C43" s="18">
        <v>0.28000000000000003</v>
      </c>
      <c r="D43" s="18">
        <v>0.28000000000000003</v>
      </c>
      <c r="E43" s="18">
        <v>0.28000000000000003</v>
      </c>
      <c r="F43" s="18">
        <v>0.28000000000000003</v>
      </c>
      <c r="G43" s="18">
        <v>0.28000000000000003</v>
      </c>
      <c r="H43" s="18">
        <v>0.28000000000000003</v>
      </c>
      <c r="I43" s="20">
        <v>0.28000000000000003</v>
      </c>
      <c r="J43" s="18">
        <v>0.28000000000000003</v>
      </c>
      <c r="K43" s="20">
        <v>0.28000000000000003</v>
      </c>
      <c r="L43" s="18">
        <v>0.28999999999999998</v>
      </c>
      <c r="M43" s="18">
        <v>0.3</v>
      </c>
      <c r="N43" s="18">
        <v>0.3</v>
      </c>
      <c r="O43" s="35">
        <v>0.3</v>
      </c>
      <c r="P43" s="18">
        <v>0.38</v>
      </c>
      <c r="Q43" s="18">
        <v>61</v>
      </c>
    </row>
    <row r="44" spans="2:17" ht="18" x14ac:dyDescent="0.45">
      <c r="B44" s="21">
        <v>0.25</v>
      </c>
      <c r="C44" s="21">
        <v>0.25</v>
      </c>
      <c r="D44" s="21">
        <v>0.25</v>
      </c>
      <c r="E44" s="21">
        <v>0.25</v>
      </c>
      <c r="F44" s="21">
        <v>0.25</v>
      </c>
      <c r="G44" s="21">
        <v>0.25</v>
      </c>
      <c r="H44" s="21">
        <v>0.25</v>
      </c>
      <c r="I44" s="23">
        <v>0.25</v>
      </c>
      <c r="J44" s="21">
        <v>0.25</v>
      </c>
      <c r="K44" s="23">
        <v>0.25</v>
      </c>
      <c r="L44" s="21">
        <v>0.25</v>
      </c>
      <c r="M44" s="21">
        <v>0.25</v>
      </c>
      <c r="N44" s="21">
        <v>0.28000000000000003</v>
      </c>
      <c r="O44" s="32">
        <v>0.28000000000000003</v>
      </c>
      <c r="P44" s="21">
        <v>0.34</v>
      </c>
      <c r="Q44" s="21">
        <v>60</v>
      </c>
    </row>
    <row r="45" spans="2:17" ht="18" x14ac:dyDescent="0.45">
      <c r="B45" s="17">
        <v>0.23</v>
      </c>
      <c r="C45" s="17">
        <v>0.23</v>
      </c>
      <c r="D45" s="17">
        <v>0.23</v>
      </c>
      <c r="E45" s="17">
        <v>0.23</v>
      </c>
      <c r="F45" s="17">
        <v>0.23</v>
      </c>
      <c r="G45" s="17">
        <v>0.23</v>
      </c>
      <c r="H45" s="17">
        <v>0.23</v>
      </c>
      <c r="I45" s="19">
        <v>0.23</v>
      </c>
      <c r="J45" s="17">
        <v>0.23</v>
      </c>
      <c r="K45" s="19">
        <v>0.23</v>
      </c>
      <c r="L45" s="17">
        <v>0.23</v>
      </c>
      <c r="M45" s="17">
        <v>0.23</v>
      </c>
      <c r="N45" s="17">
        <v>0.25</v>
      </c>
      <c r="O45" s="34">
        <v>0.27</v>
      </c>
      <c r="P45" s="17">
        <v>0.31</v>
      </c>
      <c r="Q45" s="17">
        <v>59</v>
      </c>
    </row>
    <row r="46" spans="2:17" ht="18" x14ac:dyDescent="0.45">
      <c r="B46" s="18">
        <v>0.2</v>
      </c>
      <c r="C46" s="18">
        <v>0.2</v>
      </c>
      <c r="D46" s="18">
        <v>0.2</v>
      </c>
      <c r="E46" s="18">
        <v>0.2</v>
      </c>
      <c r="F46" s="18">
        <v>0.2</v>
      </c>
      <c r="G46" s="18">
        <v>0.2</v>
      </c>
      <c r="H46" s="18">
        <v>0.2</v>
      </c>
      <c r="I46" s="20">
        <v>0.2</v>
      </c>
      <c r="J46" s="18">
        <v>0.2</v>
      </c>
      <c r="K46" s="20">
        <v>0.2</v>
      </c>
      <c r="L46" s="18">
        <v>0.2</v>
      </c>
      <c r="M46" s="18">
        <v>0.2</v>
      </c>
      <c r="N46" s="18">
        <v>0.23</v>
      </c>
      <c r="O46" s="35">
        <v>0.25</v>
      </c>
      <c r="P46" s="18">
        <v>0.3</v>
      </c>
      <c r="Q46" s="18">
        <v>58</v>
      </c>
    </row>
    <row r="47" spans="2:17" ht="18" x14ac:dyDescent="0.45">
      <c r="B47" s="18">
        <v>0.18</v>
      </c>
      <c r="C47" s="18">
        <v>0.18</v>
      </c>
      <c r="D47" s="18">
        <v>0.18</v>
      </c>
      <c r="E47" s="18">
        <v>0.18</v>
      </c>
      <c r="F47" s="18">
        <v>0.18</v>
      </c>
      <c r="G47" s="18">
        <v>0.18</v>
      </c>
      <c r="H47" s="18">
        <v>0.18</v>
      </c>
      <c r="I47" s="20">
        <v>0.18</v>
      </c>
      <c r="J47" s="18">
        <v>0.18</v>
      </c>
      <c r="K47" s="20">
        <v>0.18</v>
      </c>
      <c r="L47" s="18">
        <v>0.18</v>
      </c>
      <c r="M47" s="18">
        <v>0.18</v>
      </c>
      <c r="N47" s="18">
        <v>0.18</v>
      </c>
      <c r="O47" s="35">
        <v>0.2</v>
      </c>
      <c r="P47" s="18">
        <v>0.25</v>
      </c>
      <c r="Q47" s="18">
        <v>57</v>
      </c>
    </row>
    <row r="48" spans="2:17" ht="18" x14ac:dyDescent="0.45">
      <c r="B48" s="18">
        <v>0.15</v>
      </c>
      <c r="C48" s="18">
        <v>0.15</v>
      </c>
      <c r="D48" s="18">
        <v>0.15</v>
      </c>
      <c r="E48" s="18">
        <v>0.15</v>
      </c>
      <c r="F48" s="18">
        <v>0.15</v>
      </c>
      <c r="G48" s="18">
        <v>0.15</v>
      </c>
      <c r="H48" s="18">
        <v>0.15</v>
      </c>
      <c r="I48" s="20">
        <v>0.15</v>
      </c>
      <c r="J48" s="18">
        <v>0.15</v>
      </c>
      <c r="K48" s="20">
        <v>0.15</v>
      </c>
      <c r="L48" s="18">
        <v>0.15</v>
      </c>
      <c r="M48" s="18">
        <v>0.15</v>
      </c>
      <c r="N48" s="18">
        <v>0.16</v>
      </c>
      <c r="O48" s="35">
        <v>0.18</v>
      </c>
      <c r="P48" s="18">
        <v>0.2</v>
      </c>
      <c r="Q48" s="18">
        <v>56</v>
      </c>
    </row>
    <row r="49" spans="2:17" ht="18" x14ac:dyDescent="0.45">
      <c r="B49" s="21">
        <v>0.13</v>
      </c>
      <c r="C49" s="21">
        <v>0.13</v>
      </c>
      <c r="D49" s="21">
        <v>0.13</v>
      </c>
      <c r="E49" s="21">
        <v>0.13</v>
      </c>
      <c r="F49" s="21">
        <v>0.13</v>
      </c>
      <c r="G49" s="21">
        <v>0.13</v>
      </c>
      <c r="H49" s="21">
        <v>0.13</v>
      </c>
      <c r="I49" s="23">
        <v>0.13</v>
      </c>
      <c r="J49" s="21">
        <v>0.13</v>
      </c>
      <c r="K49" s="23">
        <v>0.13</v>
      </c>
      <c r="L49" s="21">
        <v>0.13</v>
      </c>
      <c r="M49" s="21">
        <v>0.13</v>
      </c>
      <c r="N49" s="21">
        <v>0.13</v>
      </c>
      <c r="O49" s="32">
        <v>0.15</v>
      </c>
      <c r="P49" s="21">
        <v>0.18</v>
      </c>
      <c r="Q49" s="21">
        <v>55</v>
      </c>
    </row>
    <row r="50" spans="2:17" ht="18" x14ac:dyDescent="0.45">
      <c r="B50" s="17">
        <v>0.1</v>
      </c>
      <c r="C50" s="17">
        <v>0.1</v>
      </c>
      <c r="D50" s="17">
        <v>0.1</v>
      </c>
      <c r="E50" s="17">
        <v>0.1</v>
      </c>
      <c r="F50" s="17">
        <v>0.1</v>
      </c>
      <c r="G50" s="17">
        <v>0.1</v>
      </c>
      <c r="H50" s="17">
        <v>0.1</v>
      </c>
      <c r="I50" s="19">
        <v>0.1</v>
      </c>
      <c r="J50" s="17">
        <v>0.1</v>
      </c>
      <c r="K50" s="19">
        <v>0.1</v>
      </c>
      <c r="L50" s="17">
        <v>0.1</v>
      </c>
      <c r="M50" s="17">
        <v>0.1</v>
      </c>
      <c r="N50" s="17">
        <v>0.1</v>
      </c>
      <c r="O50" s="34">
        <v>0.13</v>
      </c>
      <c r="P50" s="17">
        <v>0.15</v>
      </c>
      <c r="Q50" s="17">
        <v>54</v>
      </c>
    </row>
    <row r="51" spans="2:17" ht="18" x14ac:dyDescent="0.45">
      <c r="B51" s="18">
        <v>0.08</v>
      </c>
      <c r="C51" s="18">
        <v>0.08</v>
      </c>
      <c r="D51" s="18">
        <v>0.08</v>
      </c>
      <c r="E51" s="18">
        <v>0.08</v>
      </c>
      <c r="F51" s="18">
        <v>0.08</v>
      </c>
      <c r="G51" s="18">
        <v>0.08</v>
      </c>
      <c r="H51" s="18">
        <v>0.08</v>
      </c>
      <c r="I51" s="20">
        <v>0.08</v>
      </c>
      <c r="J51" s="18">
        <v>0.08</v>
      </c>
      <c r="K51" s="20">
        <v>0.08</v>
      </c>
      <c r="L51" s="18">
        <v>0.08</v>
      </c>
      <c r="M51" s="18">
        <v>0.08</v>
      </c>
      <c r="N51" s="18">
        <v>0.08</v>
      </c>
      <c r="O51" s="35">
        <v>0.1</v>
      </c>
      <c r="P51" s="18">
        <v>0.1</v>
      </c>
      <c r="Q51" s="18">
        <v>53</v>
      </c>
    </row>
    <row r="52" spans="2:17" ht="18" x14ac:dyDescent="0.45">
      <c r="B52" s="18">
        <v>0.05</v>
      </c>
      <c r="C52" s="18">
        <v>0.05</v>
      </c>
      <c r="D52" s="18">
        <v>0.05</v>
      </c>
      <c r="E52" s="18">
        <v>0.05</v>
      </c>
      <c r="F52" s="18">
        <v>0.05</v>
      </c>
      <c r="G52" s="18">
        <v>0.05</v>
      </c>
      <c r="H52" s="18">
        <v>0.05</v>
      </c>
      <c r="I52" s="20">
        <v>0.05</v>
      </c>
      <c r="J52" s="18">
        <v>0.05</v>
      </c>
      <c r="K52" s="20">
        <v>0.05</v>
      </c>
      <c r="L52" s="18">
        <v>0.05</v>
      </c>
      <c r="M52" s="18">
        <v>0.05</v>
      </c>
      <c r="N52" s="18">
        <v>0.05</v>
      </c>
      <c r="O52" s="35">
        <v>0.05</v>
      </c>
      <c r="P52" s="18">
        <v>0.08</v>
      </c>
      <c r="Q52" s="18">
        <v>52</v>
      </c>
    </row>
    <row r="53" spans="2:17" ht="18" x14ac:dyDescent="0.45">
      <c r="B53" s="18">
        <v>0.03</v>
      </c>
      <c r="C53" s="18">
        <v>0.03</v>
      </c>
      <c r="D53" s="18">
        <v>0.03</v>
      </c>
      <c r="E53" s="18">
        <v>0.03</v>
      </c>
      <c r="F53" s="18">
        <v>0.03</v>
      </c>
      <c r="G53" s="18">
        <v>0.03</v>
      </c>
      <c r="H53" s="18">
        <v>0.03</v>
      </c>
      <c r="I53" s="20">
        <v>0.03</v>
      </c>
      <c r="J53" s="18">
        <v>0.03</v>
      </c>
      <c r="K53" s="20">
        <v>0.03</v>
      </c>
      <c r="L53" s="18">
        <v>0.03</v>
      </c>
      <c r="M53" s="18">
        <v>0.03</v>
      </c>
      <c r="N53" s="18">
        <v>0.03</v>
      </c>
      <c r="O53" s="35">
        <v>0.03</v>
      </c>
      <c r="P53" s="18">
        <v>0.05</v>
      </c>
      <c r="Q53" s="18">
        <v>51</v>
      </c>
    </row>
    <row r="54" spans="2:17" ht="18" x14ac:dyDescent="0.45">
      <c r="B54" s="21">
        <v>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3">
        <v>0</v>
      </c>
      <c r="J54" s="21">
        <v>0</v>
      </c>
      <c r="K54" s="23">
        <v>0</v>
      </c>
      <c r="L54" s="21">
        <v>0</v>
      </c>
      <c r="M54" s="21">
        <v>0</v>
      </c>
      <c r="N54" s="21">
        <v>0</v>
      </c>
      <c r="O54" s="32">
        <v>0</v>
      </c>
      <c r="P54" s="21">
        <v>0</v>
      </c>
      <c r="Q54" s="21">
        <v>50</v>
      </c>
    </row>
  </sheetData>
  <sheetProtection algorithmName="SHA-512" hashValue="cITKhDJ6F+Awi32KyQLgi8NwCdT9ZUx6yhCvm1tQzyAeR4bdvXED2XegW1mCgdSB8jHRyCxFBgTGbo80DnQydQ==" saltValue="shtHsmtJMD9s9Yf4kxkYG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15"/>
  <dimension ref="A1:AK54"/>
  <sheetViews>
    <sheetView rightToLeft="1" workbookViewId="0">
      <selection activeCell="O16" sqref="O16"/>
    </sheetView>
  </sheetViews>
  <sheetFormatPr defaultColWidth="9.125" defaultRowHeight="14.25" x14ac:dyDescent="0.2"/>
  <cols>
    <col min="1" max="14" width="9.125" style="13"/>
    <col min="15" max="15" width="9.125" style="37"/>
    <col min="16" max="16" width="9.125" style="13"/>
    <col min="17" max="17" width="19.25" style="13" bestFit="1" customWidth="1"/>
    <col min="18" max="19" width="9.125" style="13"/>
    <col min="20" max="21" width="0" style="13" hidden="1" customWidth="1"/>
    <col min="22" max="22" width="7" style="13" customWidth="1"/>
    <col min="23" max="36" width="4.375" style="13" customWidth="1"/>
    <col min="37" max="37" width="9.125" style="13"/>
    <col min="38" max="16384" width="9.125" style="1"/>
  </cols>
  <sheetData>
    <row r="1" spans="1:37" s="2" customFormat="1" ht="18" thickBot="1" x14ac:dyDescent="0.45">
      <c r="A1" s="24"/>
      <c r="B1" s="25" t="s">
        <v>29</v>
      </c>
      <c r="C1" s="25" t="s">
        <v>28</v>
      </c>
      <c r="D1" s="25" t="s">
        <v>27</v>
      </c>
      <c r="E1" s="25" t="s">
        <v>26</v>
      </c>
      <c r="F1" s="25" t="s">
        <v>25</v>
      </c>
      <c r="G1" s="25" t="s">
        <v>24</v>
      </c>
      <c r="H1" s="25" t="s">
        <v>23</v>
      </c>
      <c r="I1" s="26" t="s">
        <v>22</v>
      </c>
      <c r="J1" s="24"/>
      <c r="K1" s="24"/>
      <c r="L1" s="24"/>
      <c r="M1" s="24"/>
      <c r="N1" s="24"/>
      <c r="O1" s="27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</row>
    <row r="2" spans="1:37" ht="15" thickBot="1" x14ac:dyDescent="0.25">
      <c r="B2" s="84" t="s">
        <v>17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6"/>
      <c r="Q2" s="87" t="s">
        <v>18</v>
      </c>
      <c r="R2" s="28"/>
      <c r="S2" s="29" t="e">
        <f>پردازش!R8</f>
        <v>#DIV/0!</v>
      </c>
      <c r="V2" s="30" t="e">
        <f>S2*-1</f>
        <v>#DIV/0!</v>
      </c>
    </row>
    <row r="3" spans="1:37" ht="18.75" thickBot="1" x14ac:dyDescent="0.5">
      <c r="B3" s="21">
        <v>67</v>
      </c>
      <c r="C3" s="21">
        <v>43</v>
      </c>
      <c r="D3" s="21">
        <v>30</v>
      </c>
      <c r="E3" s="21">
        <v>23</v>
      </c>
      <c r="F3" s="21">
        <v>18</v>
      </c>
      <c r="G3" s="21">
        <v>15</v>
      </c>
      <c r="H3" s="21">
        <v>12</v>
      </c>
      <c r="I3" s="31">
        <v>10</v>
      </c>
      <c r="J3" s="21">
        <v>9</v>
      </c>
      <c r="K3" s="21">
        <v>8</v>
      </c>
      <c r="L3" s="21">
        <v>7</v>
      </c>
      <c r="M3" s="21">
        <v>6</v>
      </c>
      <c r="N3" s="21">
        <v>5</v>
      </c>
      <c r="O3" s="32">
        <v>4</v>
      </c>
      <c r="P3" s="21">
        <v>3</v>
      </c>
      <c r="Q3" s="88"/>
      <c r="R3" s="28" t="s">
        <v>30</v>
      </c>
      <c r="S3" s="33">
        <f>پردازش!R6</f>
        <v>0</v>
      </c>
    </row>
    <row r="4" spans="1:37" ht="18" x14ac:dyDescent="0.45">
      <c r="B4" s="17">
        <v>2.56</v>
      </c>
      <c r="C4" s="17">
        <v>2.5099999999999998</v>
      </c>
      <c r="D4" s="17">
        <v>2.48</v>
      </c>
      <c r="E4" s="17">
        <v>2.44</v>
      </c>
      <c r="F4" s="17">
        <v>2.39</v>
      </c>
      <c r="G4" s="17">
        <v>2.34</v>
      </c>
      <c r="H4" s="17">
        <v>2.2799999999999998</v>
      </c>
      <c r="I4" s="17">
        <v>2.2000000000000002</v>
      </c>
      <c r="J4" s="17">
        <v>2.13</v>
      </c>
      <c r="K4" s="17">
        <v>2.0699999999999998</v>
      </c>
      <c r="L4" s="17">
        <v>1.99</v>
      </c>
      <c r="M4" s="17">
        <v>1.88</v>
      </c>
      <c r="N4" s="17">
        <v>1.72</v>
      </c>
      <c r="O4" s="34">
        <v>1.49</v>
      </c>
      <c r="P4" s="17">
        <v>1.1599999999999999</v>
      </c>
      <c r="Q4" s="17">
        <v>100</v>
      </c>
      <c r="S4" s="13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3">
        <v>67</v>
      </c>
      <c r="W4" s="13">
        <v>43</v>
      </c>
      <c r="X4" s="13">
        <v>30</v>
      </c>
      <c r="Y4" s="13">
        <v>23</v>
      </c>
      <c r="Z4" s="13">
        <v>18</v>
      </c>
      <c r="AA4" s="13">
        <v>15</v>
      </c>
      <c r="AB4" s="13">
        <v>12</v>
      </c>
      <c r="AC4" s="13">
        <v>10</v>
      </c>
      <c r="AD4" s="13">
        <v>9</v>
      </c>
      <c r="AE4" s="13">
        <v>8</v>
      </c>
      <c r="AF4" s="13">
        <v>7</v>
      </c>
      <c r="AG4" s="13">
        <v>6</v>
      </c>
      <c r="AH4" s="13">
        <v>5</v>
      </c>
      <c r="AI4" s="13">
        <v>4</v>
      </c>
      <c r="AJ4" s="13">
        <v>3</v>
      </c>
    </row>
    <row r="5" spans="1:37" ht="18" x14ac:dyDescent="0.45">
      <c r="B5" s="18">
        <v>2.16</v>
      </c>
      <c r="C5" s="18">
        <v>2.14</v>
      </c>
      <c r="D5" s="18">
        <v>2.12</v>
      </c>
      <c r="E5" s="18">
        <v>2.09</v>
      </c>
      <c r="F5" s="18">
        <v>2.0699999999999998</v>
      </c>
      <c r="G5" s="18">
        <v>2.04</v>
      </c>
      <c r="H5" s="18">
        <v>2.0099999999999998</v>
      </c>
      <c r="I5" s="18">
        <v>1.96</v>
      </c>
      <c r="J5" s="18">
        <v>1.91</v>
      </c>
      <c r="K5" s="18">
        <v>1.88</v>
      </c>
      <c r="L5" s="18">
        <v>1.82</v>
      </c>
      <c r="M5" s="18">
        <v>1.75</v>
      </c>
      <c r="N5" s="18">
        <v>1.64</v>
      </c>
      <c r="O5" s="35">
        <v>1.46</v>
      </c>
      <c r="P5" s="18" t="s">
        <v>7</v>
      </c>
      <c r="Q5" s="18">
        <v>99</v>
      </c>
      <c r="S5" s="36" t="e">
        <f>SUM(V5:AJ5)</f>
        <v>#DIV/0!</v>
      </c>
      <c r="V5" s="13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3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3" t="e">
        <f t="shared" si="0"/>
        <v>#DIV/0!</v>
      </c>
      <c r="Y5" s="13" t="e">
        <f t="shared" si="0"/>
        <v>#DIV/0!</v>
      </c>
      <c r="Z5" s="13" t="e">
        <f t="shared" si="0"/>
        <v>#DIV/0!</v>
      </c>
      <c r="AA5" s="13" t="e">
        <f t="shared" si="0"/>
        <v>#DIV/0!</v>
      </c>
      <c r="AB5" s="13" t="e">
        <f t="shared" si="0"/>
        <v>#DIV/0!</v>
      </c>
      <c r="AC5" s="13" t="e">
        <f t="shared" si="0"/>
        <v>#DIV/0!</v>
      </c>
      <c r="AD5" s="13" t="e">
        <f t="shared" si="0"/>
        <v>#DIV/0!</v>
      </c>
      <c r="AE5" s="13" t="e">
        <f t="shared" si="0"/>
        <v>#DIV/0!</v>
      </c>
      <c r="AF5" s="13" t="e">
        <f t="shared" si="0"/>
        <v>#DIV/0!</v>
      </c>
      <c r="AG5" s="13" t="e">
        <f t="shared" si="0"/>
        <v>#DIV/0!</v>
      </c>
      <c r="AH5" s="13" t="e">
        <f t="shared" si="0"/>
        <v>#DIV/0!</v>
      </c>
      <c r="AI5" s="13" t="e">
        <f t="shared" si="0"/>
        <v>#DIV/0!</v>
      </c>
      <c r="AJ5" s="13" t="e">
        <f t="shared" si="0"/>
        <v>#DIV/0!</v>
      </c>
    </row>
    <row r="6" spans="1:37" ht="18" x14ac:dyDescent="0.45">
      <c r="B6" s="18">
        <v>1.95</v>
      </c>
      <c r="C6" s="18">
        <v>1.94</v>
      </c>
      <c r="D6" s="18">
        <v>1.93</v>
      </c>
      <c r="E6" s="18">
        <v>1.91</v>
      </c>
      <c r="F6" s="18">
        <v>1.89</v>
      </c>
      <c r="G6" s="18">
        <v>1.87</v>
      </c>
      <c r="H6" s="18">
        <v>1.84</v>
      </c>
      <c r="I6" s="18">
        <v>1.81</v>
      </c>
      <c r="J6" s="18">
        <v>1.78</v>
      </c>
      <c r="K6" s="18">
        <v>1.75</v>
      </c>
      <c r="L6" s="18">
        <v>1.72</v>
      </c>
      <c r="M6" s="18">
        <v>1.66</v>
      </c>
      <c r="N6" s="18">
        <v>1.58</v>
      </c>
      <c r="O6" s="35">
        <v>1.43</v>
      </c>
      <c r="P6" s="18" t="s">
        <v>7</v>
      </c>
      <c r="Q6" s="18">
        <v>98</v>
      </c>
      <c r="S6" s="36" t="e">
        <f>SUM(V6:AJ6)</f>
        <v>#DIV/0!</v>
      </c>
      <c r="V6" s="13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3" t="e">
        <f t="shared" si="1"/>
        <v>#DIV/0!</v>
      </c>
      <c r="X6" s="13" t="e">
        <f t="shared" si="1"/>
        <v>#DIV/0!</v>
      </c>
      <c r="Y6" s="13" t="e">
        <f t="shared" si="1"/>
        <v>#DIV/0!</v>
      </c>
      <c r="Z6" s="13" t="e">
        <f t="shared" si="1"/>
        <v>#DIV/0!</v>
      </c>
      <c r="AA6" s="13" t="e">
        <f t="shared" si="1"/>
        <v>#DIV/0!</v>
      </c>
      <c r="AB6" s="13" t="e">
        <f t="shared" si="1"/>
        <v>#DIV/0!</v>
      </c>
      <c r="AC6" s="13" t="e">
        <f t="shared" si="1"/>
        <v>#DIV/0!</v>
      </c>
      <c r="AD6" s="13" t="e">
        <f t="shared" si="1"/>
        <v>#DIV/0!</v>
      </c>
      <c r="AE6" s="13" t="e">
        <f t="shared" si="1"/>
        <v>#DIV/0!</v>
      </c>
      <c r="AF6" s="13" t="e">
        <f t="shared" si="1"/>
        <v>#DIV/0!</v>
      </c>
      <c r="AG6" s="13" t="e">
        <f t="shared" si="1"/>
        <v>#DIV/0!</v>
      </c>
      <c r="AH6" s="13" t="e">
        <f t="shared" si="1"/>
        <v>#DIV/0!</v>
      </c>
      <c r="AI6" s="13" t="e">
        <f t="shared" si="1"/>
        <v>#DIV/0!</v>
      </c>
      <c r="AJ6" s="13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8">
        <v>1.81</v>
      </c>
      <c r="C7" s="18">
        <v>1.8</v>
      </c>
      <c r="D7" s="18">
        <v>1.79</v>
      </c>
      <c r="E7" s="18">
        <v>1.78</v>
      </c>
      <c r="F7" s="18">
        <v>1.76</v>
      </c>
      <c r="G7" s="18">
        <v>1.75</v>
      </c>
      <c r="H7" s="18">
        <v>1.73</v>
      </c>
      <c r="I7" s="18">
        <v>1.71</v>
      </c>
      <c r="J7" s="18">
        <v>1.68</v>
      </c>
      <c r="K7" s="18">
        <v>1.66</v>
      </c>
      <c r="L7" s="18">
        <v>1.63</v>
      </c>
      <c r="M7" s="18">
        <v>1.59</v>
      </c>
      <c r="N7" s="18">
        <v>1.52</v>
      </c>
      <c r="O7" s="35">
        <v>1.4</v>
      </c>
      <c r="P7" s="18">
        <v>1.1499999999999999</v>
      </c>
      <c r="Q7" s="18">
        <v>97</v>
      </c>
    </row>
    <row r="8" spans="1:37" ht="18" x14ac:dyDescent="0.45">
      <c r="B8" s="18">
        <v>1.7</v>
      </c>
      <c r="C8" s="18">
        <v>1.69</v>
      </c>
      <c r="D8" s="18">
        <v>1.68</v>
      </c>
      <c r="E8" s="18">
        <v>1.67</v>
      </c>
      <c r="F8" s="18">
        <v>1.66</v>
      </c>
      <c r="G8" s="18">
        <v>1.65</v>
      </c>
      <c r="H8" s="18">
        <v>1.64</v>
      </c>
      <c r="I8" s="18">
        <v>1.62</v>
      </c>
      <c r="J8" s="18">
        <v>1.6</v>
      </c>
      <c r="K8" s="18">
        <v>1.58</v>
      </c>
      <c r="L8" s="18">
        <v>1.56</v>
      </c>
      <c r="M8" s="18">
        <v>1.52</v>
      </c>
      <c r="N8" s="18">
        <v>1.47</v>
      </c>
      <c r="O8" s="35">
        <v>1.37</v>
      </c>
      <c r="P8" s="18" t="s">
        <v>7</v>
      </c>
      <c r="Q8" s="18">
        <v>96</v>
      </c>
    </row>
    <row r="9" spans="1:37" ht="18" x14ac:dyDescent="0.45">
      <c r="B9" s="18">
        <v>1.6</v>
      </c>
      <c r="C9" s="18">
        <v>1.59</v>
      </c>
      <c r="D9" s="18">
        <v>1.59</v>
      </c>
      <c r="E9" s="18">
        <v>1.58</v>
      </c>
      <c r="F9" s="18">
        <v>1.57</v>
      </c>
      <c r="G9" s="18">
        <v>1.56</v>
      </c>
      <c r="H9" s="18">
        <v>1.55</v>
      </c>
      <c r="I9" s="18">
        <v>1.54</v>
      </c>
      <c r="J9" s="18">
        <v>1.52</v>
      </c>
      <c r="K9" s="18">
        <v>1.51</v>
      </c>
      <c r="L9" s="18">
        <v>1.49</v>
      </c>
      <c r="M9" s="18">
        <v>1.47</v>
      </c>
      <c r="N9" s="18">
        <v>1.42</v>
      </c>
      <c r="O9" s="35">
        <v>1.34</v>
      </c>
      <c r="P9" s="18">
        <v>1.1399999999999999</v>
      </c>
      <c r="Q9" s="18">
        <v>95</v>
      </c>
    </row>
    <row r="10" spans="1:37" ht="18" x14ac:dyDescent="0.45">
      <c r="B10" s="17">
        <v>1.52</v>
      </c>
      <c r="C10" s="17">
        <v>1.51</v>
      </c>
      <c r="D10" s="17">
        <v>1.51</v>
      </c>
      <c r="E10" s="17">
        <v>1.5</v>
      </c>
      <c r="F10" s="17">
        <v>1.5</v>
      </c>
      <c r="G10" s="17">
        <v>1.49</v>
      </c>
      <c r="H10" s="17">
        <v>1.48</v>
      </c>
      <c r="I10" s="19">
        <v>1.47</v>
      </c>
      <c r="J10" s="17">
        <v>1.46</v>
      </c>
      <c r="K10" s="19">
        <v>1.45</v>
      </c>
      <c r="L10" s="17">
        <v>1.43</v>
      </c>
      <c r="M10" s="17">
        <v>1.41</v>
      </c>
      <c r="N10" s="17">
        <v>1.38</v>
      </c>
      <c r="O10" s="34">
        <v>1.31</v>
      </c>
      <c r="P10" s="17" t="s">
        <v>7</v>
      </c>
      <c r="Q10" s="17">
        <v>94</v>
      </c>
    </row>
    <row r="11" spans="1:37" ht="18" x14ac:dyDescent="0.45">
      <c r="B11" s="18">
        <v>1.44</v>
      </c>
      <c r="C11" s="18">
        <v>1.44</v>
      </c>
      <c r="D11" s="18">
        <v>1.44</v>
      </c>
      <c r="E11" s="18">
        <v>1.43</v>
      </c>
      <c r="F11" s="18">
        <v>1.43</v>
      </c>
      <c r="G11" s="18">
        <v>1.42</v>
      </c>
      <c r="H11" s="18">
        <v>1.41</v>
      </c>
      <c r="I11" s="20">
        <v>1.41</v>
      </c>
      <c r="J11" s="18">
        <v>1.4</v>
      </c>
      <c r="K11" s="20">
        <v>1.39</v>
      </c>
      <c r="L11" s="18">
        <v>1.38</v>
      </c>
      <c r="M11" s="18">
        <v>1.36</v>
      </c>
      <c r="N11" s="18">
        <v>1.33</v>
      </c>
      <c r="O11" s="35">
        <v>1.28</v>
      </c>
      <c r="P11" s="18">
        <v>1.1299999999999999</v>
      </c>
      <c r="Q11" s="18">
        <v>93</v>
      </c>
    </row>
    <row r="12" spans="1:37" ht="18" x14ac:dyDescent="0.45">
      <c r="B12" s="18">
        <v>1.38</v>
      </c>
      <c r="C12" s="18">
        <v>1.37</v>
      </c>
      <c r="D12" s="18">
        <v>1.37</v>
      </c>
      <c r="E12" s="18">
        <v>1.37</v>
      </c>
      <c r="F12" s="18">
        <v>1.36</v>
      </c>
      <c r="G12" s="18">
        <v>1.36</v>
      </c>
      <c r="H12" s="18">
        <v>1.35</v>
      </c>
      <c r="I12" s="20">
        <v>1.35</v>
      </c>
      <c r="J12" s="18">
        <v>1.34</v>
      </c>
      <c r="K12" s="20">
        <v>1.33</v>
      </c>
      <c r="L12" s="18">
        <v>1.33</v>
      </c>
      <c r="M12" s="18">
        <v>1.31</v>
      </c>
      <c r="N12" s="18">
        <v>1.29</v>
      </c>
      <c r="O12" s="35">
        <v>1.25</v>
      </c>
      <c r="P12" s="18">
        <v>1.1200000000000001</v>
      </c>
      <c r="Q12" s="18">
        <v>92</v>
      </c>
    </row>
    <row r="13" spans="1:37" ht="18" x14ac:dyDescent="0.45">
      <c r="B13" s="18">
        <v>1.31</v>
      </c>
      <c r="C13" s="18">
        <v>1.31</v>
      </c>
      <c r="D13" s="18">
        <v>1.31</v>
      </c>
      <c r="E13" s="18">
        <v>1.31</v>
      </c>
      <c r="F13" s="18">
        <v>1.3</v>
      </c>
      <c r="G13" s="18">
        <v>1.3</v>
      </c>
      <c r="H13" s="18">
        <v>1.3</v>
      </c>
      <c r="I13" s="20">
        <v>1.29</v>
      </c>
      <c r="J13" s="18">
        <v>1.29</v>
      </c>
      <c r="K13" s="20">
        <v>1.28</v>
      </c>
      <c r="L13" s="18">
        <v>1.28</v>
      </c>
      <c r="M13" s="18">
        <v>1.27</v>
      </c>
      <c r="N13" s="18">
        <v>1.25</v>
      </c>
      <c r="O13" s="35">
        <v>1.22</v>
      </c>
      <c r="P13" s="18">
        <v>1.1100000000000001</v>
      </c>
      <c r="Q13" s="18">
        <v>91</v>
      </c>
    </row>
    <row r="14" spans="1:37" ht="18" x14ac:dyDescent="0.45">
      <c r="B14" s="21">
        <v>1.26</v>
      </c>
      <c r="C14" s="21">
        <v>1.26</v>
      </c>
      <c r="D14" s="21">
        <v>1.25</v>
      </c>
      <c r="E14" s="21">
        <v>1.25</v>
      </c>
      <c r="F14" s="21">
        <v>1.25</v>
      </c>
      <c r="G14" s="21">
        <v>1.25</v>
      </c>
      <c r="H14" s="21">
        <v>1.25</v>
      </c>
      <c r="I14" s="23">
        <v>1.24</v>
      </c>
      <c r="J14" s="21">
        <v>1.24</v>
      </c>
      <c r="K14" s="23">
        <v>1.24</v>
      </c>
      <c r="L14" s="21">
        <v>1.23</v>
      </c>
      <c r="M14" s="21">
        <v>1.23</v>
      </c>
      <c r="N14" s="21">
        <v>1.21</v>
      </c>
      <c r="O14" s="32">
        <v>1.19</v>
      </c>
      <c r="P14" s="21">
        <v>1.1000000000000001</v>
      </c>
      <c r="Q14" s="21">
        <v>90</v>
      </c>
    </row>
    <row r="15" spans="1:37" ht="18" x14ac:dyDescent="0.45">
      <c r="B15" s="17">
        <v>1.2</v>
      </c>
      <c r="C15" s="17">
        <v>1.2</v>
      </c>
      <c r="D15" s="17">
        <v>1.2</v>
      </c>
      <c r="E15" s="17">
        <v>1.2</v>
      </c>
      <c r="F15" s="17">
        <v>1.2</v>
      </c>
      <c r="G15" s="17">
        <v>1.2</v>
      </c>
      <c r="H15" s="17">
        <v>1.2</v>
      </c>
      <c r="I15" s="19">
        <v>1.19</v>
      </c>
      <c r="J15" s="17">
        <v>1.19</v>
      </c>
      <c r="K15" s="19">
        <v>1.19</v>
      </c>
      <c r="L15" s="17">
        <v>1.19</v>
      </c>
      <c r="M15" s="17">
        <v>1.18</v>
      </c>
      <c r="N15" s="17">
        <v>1.18</v>
      </c>
      <c r="O15" s="34">
        <v>1.1599999999999999</v>
      </c>
      <c r="P15" s="17">
        <v>1.0900000000000001</v>
      </c>
      <c r="Q15" s="17">
        <v>89</v>
      </c>
    </row>
    <row r="16" spans="1:37" ht="18" x14ac:dyDescent="0.45">
      <c r="B16" s="18">
        <v>1.1499999999999999</v>
      </c>
      <c r="C16" s="18">
        <v>1.1499999999999999</v>
      </c>
      <c r="D16" s="18">
        <v>1.1499999999999999</v>
      </c>
      <c r="E16" s="18">
        <v>1.1499999999999999</v>
      </c>
      <c r="F16" s="18">
        <v>1.1499999999999999</v>
      </c>
      <c r="G16" s="18">
        <v>1.1499999999999999</v>
      </c>
      <c r="H16" s="18">
        <v>1.1499999999999999</v>
      </c>
      <c r="I16" s="20">
        <v>1.1499999999999999</v>
      </c>
      <c r="J16" s="18">
        <v>1.1499999999999999</v>
      </c>
      <c r="K16" s="20">
        <v>1.1499999999999999</v>
      </c>
      <c r="L16" s="18">
        <v>1.1499999999999999</v>
      </c>
      <c r="M16" s="18">
        <v>1.1399999999999999</v>
      </c>
      <c r="N16" s="18">
        <v>1.1399999999999999</v>
      </c>
      <c r="O16" s="35">
        <v>1.1299999999999999</v>
      </c>
      <c r="P16" s="18">
        <v>1.07</v>
      </c>
      <c r="Q16" s="18">
        <v>88</v>
      </c>
    </row>
    <row r="17" spans="2:17" ht="18" x14ac:dyDescent="0.45">
      <c r="B17" s="18">
        <v>1.1100000000000001</v>
      </c>
      <c r="C17" s="18">
        <v>1.1100000000000001</v>
      </c>
      <c r="D17" s="18">
        <v>1.1100000000000001</v>
      </c>
      <c r="E17" s="18">
        <v>1.1100000000000001</v>
      </c>
      <c r="F17" s="18">
        <v>1.1100000000000001</v>
      </c>
      <c r="G17" s="18">
        <v>1.1100000000000001</v>
      </c>
      <c r="H17" s="18">
        <v>1.1100000000000001</v>
      </c>
      <c r="I17" s="20">
        <v>1.1000000000000001</v>
      </c>
      <c r="J17" s="18">
        <v>1.1000000000000001</v>
      </c>
      <c r="K17" s="20">
        <v>1.1000000000000001</v>
      </c>
      <c r="L17" s="18">
        <v>1.1000000000000001</v>
      </c>
      <c r="M17" s="18">
        <v>1.1000000000000001</v>
      </c>
      <c r="N17" s="18">
        <v>1.1000000000000001</v>
      </c>
      <c r="O17" s="35">
        <v>1.1000000000000001</v>
      </c>
      <c r="P17" s="18">
        <v>1.06</v>
      </c>
      <c r="Q17" s="18">
        <v>87</v>
      </c>
    </row>
    <row r="18" spans="2:17" ht="18" x14ac:dyDescent="0.45">
      <c r="B18" s="18">
        <v>1.06</v>
      </c>
      <c r="C18" s="18">
        <v>1.06</v>
      </c>
      <c r="D18" s="18">
        <v>1.06</v>
      </c>
      <c r="E18" s="18">
        <v>1.06</v>
      </c>
      <c r="F18" s="18">
        <v>1.06</v>
      </c>
      <c r="G18" s="18">
        <v>1.06</v>
      </c>
      <c r="H18" s="18">
        <v>1.06</v>
      </c>
      <c r="I18" s="20">
        <v>1.06</v>
      </c>
      <c r="J18" s="18">
        <v>1.06</v>
      </c>
      <c r="K18" s="20">
        <v>1.06</v>
      </c>
      <c r="L18" s="18">
        <v>1.07</v>
      </c>
      <c r="M18" s="18">
        <v>1.07</v>
      </c>
      <c r="N18" s="18">
        <v>1.07</v>
      </c>
      <c r="O18" s="35">
        <v>1.07</v>
      </c>
      <c r="P18" s="18">
        <v>1.04</v>
      </c>
      <c r="Q18" s="18">
        <v>86</v>
      </c>
    </row>
    <row r="19" spans="2:17" ht="18" x14ac:dyDescent="0.45">
      <c r="B19" s="21">
        <v>1.02</v>
      </c>
      <c r="C19" s="21">
        <v>1.02</v>
      </c>
      <c r="D19" s="21">
        <v>1.02</v>
      </c>
      <c r="E19" s="21">
        <v>1.02</v>
      </c>
      <c r="F19" s="21">
        <v>1.02</v>
      </c>
      <c r="G19" s="21">
        <v>1.02</v>
      </c>
      <c r="H19" s="21">
        <v>1.02</v>
      </c>
      <c r="I19" s="23">
        <v>1.02</v>
      </c>
      <c r="J19" s="21">
        <v>1.02</v>
      </c>
      <c r="K19" s="23">
        <v>1.03</v>
      </c>
      <c r="L19" s="21">
        <v>1.03</v>
      </c>
      <c r="M19" s="21">
        <v>1.03</v>
      </c>
      <c r="N19" s="21">
        <v>1.03</v>
      </c>
      <c r="O19" s="32">
        <v>1.04</v>
      </c>
      <c r="P19" s="21">
        <v>1.03</v>
      </c>
      <c r="Q19" s="21">
        <v>85</v>
      </c>
    </row>
    <row r="20" spans="2:17" ht="18" x14ac:dyDescent="0.45">
      <c r="B20" s="17">
        <v>0.98</v>
      </c>
      <c r="C20" s="17">
        <v>0.98</v>
      </c>
      <c r="D20" s="17">
        <v>0.98</v>
      </c>
      <c r="E20" s="17">
        <v>0.98</v>
      </c>
      <c r="F20" s="17">
        <v>0.98</v>
      </c>
      <c r="G20" s="17">
        <v>0.98</v>
      </c>
      <c r="H20" s="17">
        <v>0.98</v>
      </c>
      <c r="I20" s="19">
        <v>0.98</v>
      </c>
      <c r="J20" s="17">
        <v>0.99</v>
      </c>
      <c r="K20" s="19">
        <v>0.99</v>
      </c>
      <c r="L20" s="17">
        <v>0.99</v>
      </c>
      <c r="M20" s="17">
        <v>0.99</v>
      </c>
      <c r="N20" s="17">
        <v>1</v>
      </c>
      <c r="O20" s="34">
        <v>1.01</v>
      </c>
      <c r="P20" s="17">
        <v>1.01</v>
      </c>
      <c r="Q20" s="17">
        <v>84</v>
      </c>
    </row>
    <row r="21" spans="2:17" ht="18" x14ac:dyDescent="0.45">
      <c r="B21" s="18">
        <v>0.94</v>
      </c>
      <c r="C21" s="18">
        <v>0.94</v>
      </c>
      <c r="D21" s="18">
        <v>0.94</v>
      </c>
      <c r="E21" s="18">
        <v>0.94</v>
      </c>
      <c r="F21" s="18">
        <v>0.94</v>
      </c>
      <c r="G21" s="18">
        <v>0.94</v>
      </c>
      <c r="H21" s="18">
        <v>0.94</v>
      </c>
      <c r="I21" s="20">
        <v>0.95</v>
      </c>
      <c r="J21" s="18">
        <v>0.95</v>
      </c>
      <c r="K21" s="20">
        <v>0.95</v>
      </c>
      <c r="L21" s="18">
        <v>0.95</v>
      </c>
      <c r="M21" s="18">
        <v>0.96</v>
      </c>
      <c r="N21" s="18">
        <v>0.97</v>
      </c>
      <c r="O21" s="35">
        <v>0.98</v>
      </c>
      <c r="P21" s="18">
        <v>0.99</v>
      </c>
      <c r="Q21" s="18">
        <v>83</v>
      </c>
    </row>
    <row r="22" spans="2:17" ht="18" x14ac:dyDescent="0.45">
      <c r="B22" s="18">
        <v>0.9</v>
      </c>
      <c r="C22" s="18">
        <v>0.9</v>
      </c>
      <c r="D22" s="18">
        <v>0.9</v>
      </c>
      <c r="E22" s="18">
        <v>0.9</v>
      </c>
      <c r="F22" s="18">
        <v>0.9</v>
      </c>
      <c r="G22" s="18">
        <v>0.91</v>
      </c>
      <c r="H22" s="18">
        <v>0.91</v>
      </c>
      <c r="I22" s="20">
        <v>0.91</v>
      </c>
      <c r="J22" s="18">
        <v>0.91</v>
      </c>
      <c r="K22" s="20">
        <v>0.92</v>
      </c>
      <c r="L22" s="18">
        <v>0.92</v>
      </c>
      <c r="M22" s="18">
        <v>0.92</v>
      </c>
      <c r="N22" s="18">
        <v>0.93</v>
      </c>
      <c r="O22" s="35">
        <v>0.95</v>
      </c>
      <c r="P22" s="18">
        <v>0.97</v>
      </c>
      <c r="Q22" s="18">
        <v>82</v>
      </c>
    </row>
    <row r="23" spans="2:17" ht="18" x14ac:dyDescent="0.45">
      <c r="B23" s="18">
        <v>0.87</v>
      </c>
      <c r="C23" s="18">
        <v>0.87</v>
      </c>
      <c r="D23" s="18">
        <v>0.87</v>
      </c>
      <c r="E23" s="18">
        <v>0.87</v>
      </c>
      <c r="F23" s="18">
        <v>0.87</v>
      </c>
      <c r="G23" s="18">
        <v>0.87</v>
      </c>
      <c r="H23" s="18">
        <v>0.87</v>
      </c>
      <c r="I23" s="20">
        <v>0.87</v>
      </c>
      <c r="J23" s="18">
        <v>0.88</v>
      </c>
      <c r="K23" s="20">
        <v>0.88</v>
      </c>
      <c r="L23" s="18">
        <v>0.88</v>
      </c>
      <c r="M23" s="18">
        <v>0.89</v>
      </c>
      <c r="N23" s="18">
        <v>0.9</v>
      </c>
      <c r="O23" s="35">
        <v>0.92</v>
      </c>
      <c r="P23" s="18">
        <v>0.95</v>
      </c>
      <c r="Q23" s="18">
        <v>81</v>
      </c>
    </row>
    <row r="24" spans="2:17" ht="18" x14ac:dyDescent="0.45">
      <c r="B24" s="21">
        <v>0.83</v>
      </c>
      <c r="C24" s="21">
        <v>0.83</v>
      </c>
      <c r="D24" s="21">
        <v>0.83</v>
      </c>
      <c r="E24" s="21">
        <v>0.83</v>
      </c>
      <c r="F24" s="21">
        <v>0.83</v>
      </c>
      <c r="G24" s="21">
        <v>0.83</v>
      </c>
      <c r="H24" s="21">
        <v>0.84</v>
      </c>
      <c r="I24" s="23">
        <v>0.84</v>
      </c>
      <c r="J24" s="21">
        <v>0.84</v>
      </c>
      <c r="K24" s="23">
        <v>0.85</v>
      </c>
      <c r="L24" s="21">
        <v>0.85</v>
      </c>
      <c r="M24" s="21">
        <v>0.86</v>
      </c>
      <c r="N24" s="21">
        <v>0.87</v>
      </c>
      <c r="O24" s="32">
        <v>0.89</v>
      </c>
      <c r="P24" s="21">
        <v>0.93</v>
      </c>
      <c r="Q24" s="21">
        <v>80</v>
      </c>
    </row>
    <row r="25" spans="2:17" ht="18" x14ac:dyDescent="0.45">
      <c r="B25" s="17">
        <v>0.79</v>
      </c>
      <c r="C25" s="17">
        <v>0.8</v>
      </c>
      <c r="D25" s="17">
        <v>0.8</v>
      </c>
      <c r="E25" s="17">
        <v>0.8</v>
      </c>
      <c r="F25" s="17">
        <v>0.8</v>
      </c>
      <c r="G25" s="17">
        <v>0.8</v>
      </c>
      <c r="H25" s="17">
        <v>0.8</v>
      </c>
      <c r="I25" s="19">
        <v>0.81</v>
      </c>
      <c r="J25" s="17">
        <v>0.81</v>
      </c>
      <c r="K25" s="19">
        <v>0.81</v>
      </c>
      <c r="L25" s="17">
        <v>0.82</v>
      </c>
      <c r="M25" s="17">
        <v>0.82</v>
      </c>
      <c r="N25" s="17">
        <v>0.84</v>
      </c>
      <c r="O25" s="34">
        <v>0.86</v>
      </c>
      <c r="P25" s="17">
        <v>0.91</v>
      </c>
      <c r="Q25" s="17">
        <v>79</v>
      </c>
    </row>
    <row r="26" spans="2:17" ht="18" x14ac:dyDescent="0.45">
      <c r="B26" s="18">
        <v>0.76</v>
      </c>
      <c r="C26" s="18">
        <v>0.76</v>
      </c>
      <c r="D26" s="18">
        <v>0.76</v>
      </c>
      <c r="E26" s="18">
        <v>0.76</v>
      </c>
      <c r="F26" s="18">
        <v>0.76</v>
      </c>
      <c r="G26" s="18">
        <v>0.77</v>
      </c>
      <c r="H26" s="18">
        <v>0.77</v>
      </c>
      <c r="I26" s="20">
        <v>0.77</v>
      </c>
      <c r="J26" s="18">
        <v>0.78</v>
      </c>
      <c r="K26" s="20">
        <v>0.78</v>
      </c>
      <c r="L26" s="18">
        <v>0.79</v>
      </c>
      <c r="M26" s="18">
        <v>0.79</v>
      </c>
      <c r="N26" s="18">
        <v>0.81</v>
      </c>
      <c r="O26" s="35">
        <v>0.83</v>
      </c>
      <c r="P26" s="18">
        <v>0.88</v>
      </c>
      <c r="Q26" s="18">
        <v>78</v>
      </c>
    </row>
    <row r="27" spans="2:17" ht="18" x14ac:dyDescent="0.45">
      <c r="B27" s="18">
        <v>0.73</v>
      </c>
      <c r="C27" s="18">
        <v>0.73</v>
      </c>
      <c r="D27" s="18">
        <v>0.73</v>
      </c>
      <c r="E27" s="18">
        <v>0.73</v>
      </c>
      <c r="F27" s="18">
        <v>0.73</v>
      </c>
      <c r="G27" s="18">
        <v>0.73</v>
      </c>
      <c r="H27" s="18">
        <v>0.74</v>
      </c>
      <c r="I27" s="20">
        <v>0.74</v>
      </c>
      <c r="J27" s="18">
        <v>0.74</v>
      </c>
      <c r="K27" s="20">
        <v>0.75</v>
      </c>
      <c r="L27" s="18">
        <v>0.75</v>
      </c>
      <c r="M27" s="18">
        <v>0.76</v>
      </c>
      <c r="N27" s="18">
        <v>0.77</v>
      </c>
      <c r="O27" s="35">
        <v>0.8</v>
      </c>
      <c r="P27" s="18">
        <v>0.86</v>
      </c>
      <c r="Q27" s="18">
        <v>77</v>
      </c>
    </row>
    <row r="28" spans="2:17" ht="18" x14ac:dyDescent="0.45">
      <c r="B28" s="18">
        <v>0.7</v>
      </c>
      <c r="C28" s="18">
        <v>0.7</v>
      </c>
      <c r="D28" s="18">
        <v>0.7</v>
      </c>
      <c r="E28" s="18">
        <v>0.7</v>
      </c>
      <c r="F28" s="18">
        <v>0.7</v>
      </c>
      <c r="G28" s="18">
        <v>0.7</v>
      </c>
      <c r="H28" s="18">
        <v>0.7</v>
      </c>
      <c r="I28" s="20">
        <v>0.71</v>
      </c>
      <c r="J28" s="18">
        <v>0.71</v>
      </c>
      <c r="K28" s="20">
        <v>0.72</v>
      </c>
      <c r="L28" s="18">
        <v>0.72</v>
      </c>
      <c r="M28" s="18">
        <v>0.73</v>
      </c>
      <c r="N28" s="18">
        <v>0.74</v>
      </c>
      <c r="O28" s="35">
        <v>0.77</v>
      </c>
      <c r="P28" s="18">
        <v>0.83</v>
      </c>
      <c r="Q28" s="18">
        <v>76</v>
      </c>
    </row>
    <row r="29" spans="2:17" ht="18" x14ac:dyDescent="0.45">
      <c r="B29" s="21">
        <v>0.66</v>
      </c>
      <c r="C29" s="21">
        <v>0.67</v>
      </c>
      <c r="D29" s="21">
        <v>0.67</v>
      </c>
      <c r="E29" s="21">
        <v>0.67</v>
      </c>
      <c r="F29" s="21">
        <v>0.67</v>
      </c>
      <c r="G29" s="21">
        <v>0.67</v>
      </c>
      <c r="H29" s="21">
        <v>0.67</v>
      </c>
      <c r="I29" s="23">
        <v>0.68</v>
      </c>
      <c r="J29" s="21">
        <v>0.68</v>
      </c>
      <c r="K29" s="23">
        <v>0.69</v>
      </c>
      <c r="L29" s="21">
        <v>0.69</v>
      </c>
      <c r="M29" s="21">
        <v>0.7</v>
      </c>
      <c r="N29" s="21">
        <v>0.71</v>
      </c>
      <c r="O29" s="32">
        <v>0.74</v>
      </c>
      <c r="P29" s="21">
        <v>0.81</v>
      </c>
      <c r="Q29" s="21">
        <v>75</v>
      </c>
    </row>
    <row r="30" spans="2:17" ht="18" x14ac:dyDescent="0.45">
      <c r="B30" s="17">
        <v>0.63</v>
      </c>
      <c r="C30" s="17">
        <v>0.64</v>
      </c>
      <c r="D30" s="17">
        <v>0.64</v>
      </c>
      <c r="E30" s="17">
        <v>0.64</v>
      </c>
      <c r="F30" s="17">
        <v>0.64</v>
      </c>
      <c r="G30" s="17">
        <v>0.64</v>
      </c>
      <c r="H30" s="17">
        <v>0.64</v>
      </c>
      <c r="I30" s="19">
        <v>0.65</v>
      </c>
      <c r="J30" s="17">
        <v>0.65</v>
      </c>
      <c r="K30" s="19">
        <v>0.65</v>
      </c>
      <c r="L30" s="17">
        <v>0.67</v>
      </c>
      <c r="M30" s="17">
        <v>0.67</v>
      </c>
      <c r="N30" s="17">
        <v>0.68</v>
      </c>
      <c r="O30" s="34">
        <v>0.71</v>
      </c>
      <c r="P30" s="17">
        <v>0.78</v>
      </c>
      <c r="Q30" s="17">
        <v>74</v>
      </c>
    </row>
    <row r="31" spans="2:17" ht="18" x14ac:dyDescent="0.45">
      <c r="B31" s="18">
        <v>0.6</v>
      </c>
      <c r="C31" s="18">
        <v>0.61</v>
      </c>
      <c r="D31" s="18">
        <v>0.61</v>
      </c>
      <c r="E31" s="18">
        <v>0.61</v>
      </c>
      <c r="F31" s="18">
        <v>0.61</v>
      </c>
      <c r="G31" s="18">
        <v>0.61</v>
      </c>
      <c r="H31" s="18">
        <v>0.61</v>
      </c>
      <c r="I31" s="20">
        <v>0.62</v>
      </c>
      <c r="J31" s="18">
        <v>0.62</v>
      </c>
      <c r="K31" s="20">
        <v>0.62</v>
      </c>
      <c r="L31" s="18">
        <v>0.63</v>
      </c>
      <c r="M31" s="18">
        <v>0.64</v>
      </c>
      <c r="N31" s="18">
        <v>0.65</v>
      </c>
      <c r="O31" s="35">
        <v>0.68</v>
      </c>
      <c r="P31" s="18">
        <v>0.75</v>
      </c>
      <c r="Q31" s="18">
        <v>73</v>
      </c>
    </row>
    <row r="32" spans="2:17" ht="18" x14ac:dyDescent="0.45">
      <c r="B32" s="18">
        <v>0.56999999999999995</v>
      </c>
      <c r="C32" s="18">
        <v>0.57999999999999996</v>
      </c>
      <c r="D32" s="18">
        <v>0.57999999999999996</v>
      </c>
      <c r="E32" s="18">
        <v>0.57999999999999996</v>
      </c>
      <c r="F32" s="18">
        <v>0.57999999999999996</v>
      </c>
      <c r="G32" s="18">
        <v>0.57999999999999996</v>
      </c>
      <c r="H32" s="18">
        <v>0.57999999999999996</v>
      </c>
      <c r="I32" s="20">
        <v>0.59</v>
      </c>
      <c r="J32" s="18">
        <v>0.59</v>
      </c>
      <c r="K32" s="20">
        <v>0.59</v>
      </c>
      <c r="L32" s="18">
        <v>0.6</v>
      </c>
      <c r="M32" s="18">
        <v>0.61</v>
      </c>
      <c r="N32" s="18">
        <v>0.62</v>
      </c>
      <c r="O32" s="35">
        <v>0.65</v>
      </c>
      <c r="P32" s="18">
        <v>0.73</v>
      </c>
      <c r="Q32" s="18">
        <v>72</v>
      </c>
    </row>
    <row r="33" spans="2:17" ht="18" x14ac:dyDescent="0.45">
      <c r="B33" s="18">
        <v>0.54</v>
      </c>
      <c r="C33" s="18">
        <v>0.55000000000000004</v>
      </c>
      <c r="D33" s="18">
        <v>0.55000000000000004</v>
      </c>
      <c r="E33" s="18">
        <v>0.55000000000000004</v>
      </c>
      <c r="F33" s="18">
        <v>0.55000000000000004</v>
      </c>
      <c r="G33" s="18">
        <v>0.55000000000000004</v>
      </c>
      <c r="H33" s="18">
        <v>0.55000000000000004</v>
      </c>
      <c r="I33" s="20">
        <v>0.56000000000000005</v>
      </c>
      <c r="J33" s="18">
        <v>0.56000000000000005</v>
      </c>
      <c r="K33" s="20">
        <v>0.56999999999999995</v>
      </c>
      <c r="L33" s="18">
        <v>0.56999999999999995</v>
      </c>
      <c r="M33" s="18">
        <v>0.57999999999999996</v>
      </c>
      <c r="N33" s="18">
        <v>0.59</v>
      </c>
      <c r="O33" s="35">
        <v>0.62</v>
      </c>
      <c r="P33" s="18">
        <v>0.7</v>
      </c>
      <c r="Q33" s="18">
        <v>71</v>
      </c>
    </row>
    <row r="34" spans="2:17" ht="18" x14ac:dyDescent="0.45">
      <c r="B34" s="21">
        <v>0.52</v>
      </c>
      <c r="C34" s="21">
        <v>0.52</v>
      </c>
      <c r="D34" s="21">
        <v>0.52</v>
      </c>
      <c r="E34" s="21">
        <v>0.52</v>
      </c>
      <c r="F34" s="21">
        <v>0.52</v>
      </c>
      <c r="G34" s="21">
        <v>0.52</v>
      </c>
      <c r="H34" s="21">
        <v>0.52</v>
      </c>
      <c r="I34" s="23">
        <v>0.53</v>
      </c>
      <c r="J34" s="21">
        <v>0.53</v>
      </c>
      <c r="K34" s="23">
        <v>0.54</v>
      </c>
      <c r="L34" s="21">
        <v>0.54</v>
      </c>
      <c r="M34" s="21">
        <v>0.55000000000000004</v>
      </c>
      <c r="N34" s="21">
        <v>0.56000000000000005</v>
      </c>
      <c r="O34" s="32">
        <v>0.59</v>
      </c>
      <c r="P34" s="21">
        <v>0.67</v>
      </c>
      <c r="Q34" s="21">
        <v>70</v>
      </c>
    </row>
    <row r="35" spans="2:17" ht="18" x14ac:dyDescent="0.45">
      <c r="B35" s="17">
        <v>0.49</v>
      </c>
      <c r="C35" s="17">
        <v>0.49</v>
      </c>
      <c r="D35" s="17">
        <v>0.49</v>
      </c>
      <c r="E35" s="17">
        <v>0.49</v>
      </c>
      <c r="F35" s="17">
        <v>0.49</v>
      </c>
      <c r="G35" s="17">
        <v>0.49</v>
      </c>
      <c r="H35" s="17">
        <v>0.5</v>
      </c>
      <c r="I35" s="19">
        <v>0.5</v>
      </c>
      <c r="J35" s="17">
        <v>0.5</v>
      </c>
      <c r="K35" s="19">
        <v>0.51</v>
      </c>
      <c r="L35" s="17">
        <v>0.51</v>
      </c>
      <c r="M35" s="17">
        <v>0.52</v>
      </c>
      <c r="N35" s="17">
        <v>0.53</v>
      </c>
      <c r="O35" s="34">
        <v>0.56000000000000005</v>
      </c>
      <c r="P35" s="17">
        <v>0.64</v>
      </c>
      <c r="Q35" s="17">
        <v>69</v>
      </c>
    </row>
    <row r="36" spans="2:17" ht="18" x14ac:dyDescent="0.45">
      <c r="B36" s="18">
        <v>0.46</v>
      </c>
      <c r="C36" s="18">
        <v>0.46</v>
      </c>
      <c r="D36" s="18">
        <v>0.46</v>
      </c>
      <c r="E36" s="18">
        <v>0.46</v>
      </c>
      <c r="F36" s="18">
        <v>0.46</v>
      </c>
      <c r="G36" s="18">
        <v>0.47</v>
      </c>
      <c r="H36" s="18">
        <v>0.47</v>
      </c>
      <c r="I36" s="20">
        <v>0.47</v>
      </c>
      <c r="J36" s="18">
        <v>0.48</v>
      </c>
      <c r="K36" s="20">
        <v>0.48</v>
      </c>
      <c r="L36" s="18">
        <v>0.48</v>
      </c>
      <c r="M36" s="18">
        <v>0.49</v>
      </c>
      <c r="N36" s="18">
        <v>0.5</v>
      </c>
      <c r="O36" s="35">
        <v>0.53</v>
      </c>
      <c r="P36" s="18">
        <v>0.61</v>
      </c>
      <c r="Q36" s="18">
        <v>68</v>
      </c>
    </row>
    <row r="37" spans="2:17" ht="18" x14ac:dyDescent="0.45">
      <c r="B37" s="18">
        <v>0.43</v>
      </c>
      <c r="C37" s="18">
        <v>0.43</v>
      </c>
      <c r="D37" s="18">
        <v>0.43</v>
      </c>
      <c r="E37" s="18">
        <v>0.43</v>
      </c>
      <c r="F37" s="18">
        <v>0.44</v>
      </c>
      <c r="G37" s="18">
        <v>0.44</v>
      </c>
      <c r="H37" s="18">
        <v>0.44</v>
      </c>
      <c r="I37" s="20">
        <v>0.44</v>
      </c>
      <c r="J37" s="18">
        <v>0.45</v>
      </c>
      <c r="K37" s="20">
        <v>0.45</v>
      </c>
      <c r="L37" s="18">
        <v>0.45</v>
      </c>
      <c r="M37" s="18">
        <v>0.46</v>
      </c>
      <c r="N37" s="18">
        <v>0.47</v>
      </c>
      <c r="O37" s="35">
        <v>0.5</v>
      </c>
      <c r="P37" s="18">
        <v>0.57999999999999996</v>
      </c>
      <c r="Q37" s="18">
        <v>67</v>
      </c>
    </row>
    <row r="38" spans="2:17" ht="18" x14ac:dyDescent="0.45">
      <c r="B38" s="18">
        <v>0.4</v>
      </c>
      <c r="C38" s="18">
        <v>0.41</v>
      </c>
      <c r="D38" s="18">
        <v>0.41</v>
      </c>
      <c r="E38" s="18">
        <v>0.41</v>
      </c>
      <c r="F38" s="18">
        <v>0.41</v>
      </c>
      <c r="G38" s="18">
        <v>0.41</v>
      </c>
      <c r="H38" s="18">
        <v>0.41</v>
      </c>
      <c r="I38" s="20">
        <v>0.42</v>
      </c>
      <c r="J38" s="18">
        <v>0.42</v>
      </c>
      <c r="K38" s="20">
        <v>0.42</v>
      </c>
      <c r="L38" s="18">
        <v>0.43</v>
      </c>
      <c r="M38" s="18">
        <v>0.43</v>
      </c>
      <c r="N38" s="18">
        <v>0.45</v>
      </c>
      <c r="O38" s="35">
        <v>0.47</v>
      </c>
      <c r="P38" s="18">
        <v>0.55000000000000004</v>
      </c>
      <c r="Q38" s="18">
        <v>66</v>
      </c>
    </row>
    <row r="39" spans="2:17" ht="18" x14ac:dyDescent="0.45">
      <c r="B39" s="21">
        <v>0.38</v>
      </c>
      <c r="C39" s="21">
        <v>0.38</v>
      </c>
      <c r="D39" s="21">
        <v>0.38</v>
      </c>
      <c r="E39" s="21">
        <v>0.38</v>
      </c>
      <c r="F39" s="21">
        <v>0.38</v>
      </c>
      <c r="G39" s="21">
        <v>0.38</v>
      </c>
      <c r="H39" s="21">
        <v>0.38</v>
      </c>
      <c r="I39" s="23">
        <v>0.39</v>
      </c>
      <c r="J39" s="21">
        <v>0.39</v>
      </c>
      <c r="K39" s="23">
        <v>0.39</v>
      </c>
      <c r="L39" s="21">
        <v>0.4</v>
      </c>
      <c r="M39" s="21">
        <v>0.4</v>
      </c>
      <c r="N39" s="21">
        <v>0.42</v>
      </c>
      <c r="O39" s="32">
        <v>0.44</v>
      </c>
      <c r="P39" s="21">
        <v>0.51</v>
      </c>
      <c r="Q39" s="21">
        <v>65</v>
      </c>
    </row>
    <row r="40" spans="2:17" ht="18" x14ac:dyDescent="0.45">
      <c r="B40" s="17">
        <v>0.35</v>
      </c>
      <c r="C40" s="17">
        <v>0.35</v>
      </c>
      <c r="D40" s="17">
        <v>0.35</v>
      </c>
      <c r="E40" s="17">
        <v>0.35</v>
      </c>
      <c r="F40" s="17">
        <v>0.35</v>
      </c>
      <c r="G40" s="17">
        <v>0.36</v>
      </c>
      <c r="H40" s="17">
        <v>0.36</v>
      </c>
      <c r="I40" s="19">
        <v>0.36</v>
      </c>
      <c r="J40" s="17">
        <v>0.36</v>
      </c>
      <c r="K40" s="19">
        <v>0.37</v>
      </c>
      <c r="L40" s="17">
        <v>0.37</v>
      </c>
      <c r="M40" s="17">
        <v>0.38</v>
      </c>
      <c r="N40" s="17">
        <v>0.39</v>
      </c>
      <c r="O40" s="34">
        <v>0.41</v>
      </c>
      <c r="P40" s="17">
        <v>0.48</v>
      </c>
      <c r="Q40" s="17">
        <v>64</v>
      </c>
    </row>
    <row r="41" spans="2:17" ht="18" x14ac:dyDescent="0.45">
      <c r="B41" s="18">
        <v>0.32</v>
      </c>
      <c r="C41" s="18">
        <v>0.33</v>
      </c>
      <c r="D41" s="18">
        <v>0.33</v>
      </c>
      <c r="E41" s="18">
        <v>0.33</v>
      </c>
      <c r="F41" s="18">
        <v>0.33</v>
      </c>
      <c r="G41" s="18">
        <v>0.33</v>
      </c>
      <c r="H41" s="18">
        <v>0.33</v>
      </c>
      <c r="I41" s="20">
        <v>0.33</v>
      </c>
      <c r="J41" s="18">
        <v>0.34</v>
      </c>
      <c r="K41" s="20">
        <v>0.34</v>
      </c>
      <c r="L41" s="18">
        <v>0.34</v>
      </c>
      <c r="M41" s="18">
        <v>0.35</v>
      </c>
      <c r="N41" s="18">
        <v>0.36</v>
      </c>
      <c r="O41" s="35">
        <v>0.38</v>
      </c>
      <c r="P41" s="18">
        <v>0.45</v>
      </c>
      <c r="Q41" s="18">
        <v>63</v>
      </c>
    </row>
    <row r="42" spans="2:17" ht="18" x14ac:dyDescent="0.45">
      <c r="B42" s="18">
        <v>0.3</v>
      </c>
      <c r="C42" s="18">
        <v>0.3</v>
      </c>
      <c r="D42" s="18">
        <v>0.3</v>
      </c>
      <c r="E42" s="18">
        <v>0.3</v>
      </c>
      <c r="F42" s="18">
        <v>0.3</v>
      </c>
      <c r="G42" s="18">
        <v>0.3</v>
      </c>
      <c r="H42" s="18">
        <v>0.3</v>
      </c>
      <c r="I42" s="20">
        <v>0.31</v>
      </c>
      <c r="J42" s="18">
        <v>0.31</v>
      </c>
      <c r="K42" s="20">
        <v>0.31</v>
      </c>
      <c r="L42" s="18">
        <v>0.32</v>
      </c>
      <c r="M42" s="18">
        <v>0.32</v>
      </c>
      <c r="N42" s="18">
        <v>0.33</v>
      </c>
      <c r="O42" s="35">
        <v>0.35</v>
      </c>
      <c r="P42" s="18">
        <v>0.41</v>
      </c>
      <c r="Q42" s="18">
        <v>62</v>
      </c>
    </row>
    <row r="43" spans="2:17" ht="18" x14ac:dyDescent="0.45">
      <c r="B43" s="18">
        <v>0.28000000000000003</v>
      </c>
      <c r="C43" s="18">
        <v>0.28000000000000003</v>
      </c>
      <c r="D43" s="18">
        <v>0.28000000000000003</v>
      </c>
      <c r="E43" s="18">
        <v>0.28000000000000003</v>
      </c>
      <c r="F43" s="18">
        <v>0.28000000000000003</v>
      </c>
      <c r="G43" s="18">
        <v>0.28000000000000003</v>
      </c>
      <c r="H43" s="18">
        <v>0.28000000000000003</v>
      </c>
      <c r="I43" s="20">
        <v>0.28000000000000003</v>
      </c>
      <c r="J43" s="18">
        <v>0.28000000000000003</v>
      </c>
      <c r="K43" s="20">
        <v>0.28000000000000003</v>
      </c>
      <c r="L43" s="18">
        <v>0.28999999999999998</v>
      </c>
      <c r="M43" s="18">
        <v>0.3</v>
      </c>
      <c r="N43" s="18">
        <v>0.3</v>
      </c>
      <c r="O43" s="35">
        <v>0.3</v>
      </c>
      <c r="P43" s="18">
        <v>0.38</v>
      </c>
      <c r="Q43" s="18">
        <v>61</v>
      </c>
    </row>
    <row r="44" spans="2:17" ht="18" x14ac:dyDescent="0.45">
      <c r="B44" s="21">
        <v>0.25</v>
      </c>
      <c r="C44" s="21">
        <v>0.25</v>
      </c>
      <c r="D44" s="21">
        <v>0.25</v>
      </c>
      <c r="E44" s="21">
        <v>0.25</v>
      </c>
      <c r="F44" s="21">
        <v>0.25</v>
      </c>
      <c r="G44" s="21">
        <v>0.25</v>
      </c>
      <c r="H44" s="21">
        <v>0.25</v>
      </c>
      <c r="I44" s="23">
        <v>0.25</v>
      </c>
      <c r="J44" s="21">
        <v>0.25</v>
      </c>
      <c r="K44" s="23">
        <v>0.25</v>
      </c>
      <c r="L44" s="21">
        <v>0.25</v>
      </c>
      <c r="M44" s="21">
        <v>0.25</v>
      </c>
      <c r="N44" s="21">
        <v>0.28000000000000003</v>
      </c>
      <c r="O44" s="32">
        <v>0.28000000000000003</v>
      </c>
      <c r="P44" s="21">
        <v>0.34</v>
      </c>
      <c r="Q44" s="21">
        <v>60</v>
      </c>
    </row>
    <row r="45" spans="2:17" ht="18" x14ac:dyDescent="0.45">
      <c r="B45" s="17">
        <v>0.23</v>
      </c>
      <c r="C45" s="17">
        <v>0.23</v>
      </c>
      <c r="D45" s="17">
        <v>0.23</v>
      </c>
      <c r="E45" s="17">
        <v>0.23</v>
      </c>
      <c r="F45" s="17">
        <v>0.23</v>
      </c>
      <c r="G45" s="17">
        <v>0.23</v>
      </c>
      <c r="H45" s="17">
        <v>0.23</v>
      </c>
      <c r="I45" s="19">
        <v>0.23</v>
      </c>
      <c r="J45" s="17">
        <v>0.23</v>
      </c>
      <c r="K45" s="19">
        <v>0.23</v>
      </c>
      <c r="L45" s="17">
        <v>0.23</v>
      </c>
      <c r="M45" s="17">
        <v>0.23</v>
      </c>
      <c r="N45" s="17">
        <v>0.25</v>
      </c>
      <c r="O45" s="34">
        <v>0.27</v>
      </c>
      <c r="P45" s="17">
        <v>0.31</v>
      </c>
      <c r="Q45" s="17">
        <v>59</v>
      </c>
    </row>
    <row r="46" spans="2:17" ht="18" x14ac:dyDescent="0.45">
      <c r="B46" s="18">
        <v>0.2</v>
      </c>
      <c r="C46" s="18">
        <v>0.2</v>
      </c>
      <c r="D46" s="18">
        <v>0.2</v>
      </c>
      <c r="E46" s="18">
        <v>0.2</v>
      </c>
      <c r="F46" s="18">
        <v>0.2</v>
      </c>
      <c r="G46" s="18">
        <v>0.2</v>
      </c>
      <c r="H46" s="18">
        <v>0.2</v>
      </c>
      <c r="I46" s="20">
        <v>0.2</v>
      </c>
      <c r="J46" s="18">
        <v>0.2</v>
      </c>
      <c r="K46" s="20">
        <v>0.2</v>
      </c>
      <c r="L46" s="18">
        <v>0.2</v>
      </c>
      <c r="M46" s="18">
        <v>0.2</v>
      </c>
      <c r="N46" s="18">
        <v>0.23</v>
      </c>
      <c r="O46" s="35">
        <v>0.25</v>
      </c>
      <c r="P46" s="18">
        <v>0.3</v>
      </c>
      <c r="Q46" s="18">
        <v>58</v>
      </c>
    </row>
    <row r="47" spans="2:17" ht="18" x14ac:dyDescent="0.45">
      <c r="B47" s="18">
        <v>0.18</v>
      </c>
      <c r="C47" s="18">
        <v>0.18</v>
      </c>
      <c r="D47" s="18">
        <v>0.18</v>
      </c>
      <c r="E47" s="18">
        <v>0.18</v>
      </c>
      <c r="F47" s="18">
        <v>0.18</v>
      </c>
      <c r="G47" s="18">
        <v>0.18</v>
      </c>
      <c r="H47" s="18">
        <v>0.18</v>
      </c>
      <c r="I47" s="20">
        <v>0.18</v>
      </c>
      <c r="J47" s="18">
        <v>0.18</v>
      </c>
      <c r="K47" s="20">
        <v>0.18</v>
      </c>
      <c r="L47" s="18">
        <v>0.18</v>
      </c>
      <c r="M47" s="18">
        <v>0.18</v>
      </c>
      <c r="N47" s="18">
        <v>0.18</v>
      </c>
      <c r="O47" s="35">
        <v>0.2</v>
      </c>
      <c r="P47" s="18">
        <v>0.25</v>
      </c>
      <c r="Q47" s="18">
        <v>57</v>
      </c>
    </row>
    <row r="48" spans="2:17" ht="18" x14ac:dyDescent="0.45">
      <c r="B48" s="18">
        <v>0.15</v>
      </c>
      <c r="C48" s="18">
        <v>0.15</v>
      </c>
      <c r="D48" s="18">
        <v>0.15</v>
      </c>
      <c r="E48" s="18">
        <v>0.15</v>
      </c>
      <c r="F48" s="18">
        <v>0.15</v>
      </c>
      <c r="G48" s="18">
        <v>0.15</v>
      </c>
      <c r="H48" s="18">
        <v>0.15</v>
      </c>
      <c r="I48" s="20">
        <v>0.15</v>
      </c>
      <c r="J48" s="18">
        <v>0.15</v>
      </c>
      <c r="K48" s="20">
        <v>0.15</v>
      </c>
      <c r="L48" s="18">
        <v>0.15</v>
      </c>
      <c r="M48" s="18">
        <v>0.15</v>
      </c>
      <c r="N48" s="18">
        <v>0.16</v>
      </c>
      <c r="O48" s="35">
        <v>0.18</v>
      </c>
      <c r="P48" s="18">
        <v>0.2</v>
      </c>
      <c r="Q48" s="18">
        <v>56</v>
      </c>
    </row>
    <row r="49" spans="2:17" ht="18" x14ac:dyDescent="0.45">
      <c r="B49" s="21">
        <v>0.13</v>
      </c>
      <c r="C49" s="21">
        <v>0.13</v>
      </c>
      <c r="D49" s="21">
        <v>0.13</v>
      </c>
      <c r="E49" s="21">
        <v>0.13</v>
      </c>
      <c r="F49" s="21">
        <v>0.13</v>
      </c>
      <c r="G49" s="21">
        <v>0.13</v>
      </c>
      <c r="H49" s="21">
        <v>0.13</v>
      </c>
      <c r="I49" s="23">
        <v>0.13</v>
      </c>
      <c r="J49" s="21">
        <v>0.13</v>
      </c>
      <c r="K49" s="23">
        <v>0.13</v>
      </c>
      <c r="L49" s="21">
        <v>0.13</v>
      </c>
      <c r="M49" s="21">
        <v>0.13</v>
      </c>
      <c r="N49" s="21">
        <v>0.13</v>
      </c>
      <c r="O49" s="32">
        <v>0.15</v>
      </c>
      <c r="P49" s="21">
        <v>0.18</v>
      </c>
      <c r="Q49" s="21">
        <v>55</v>
      </c>
    </row>
    <row r="50" spans="2:17" ht="18" x14ac:dyDescent="0.45">
      <c r="B50" s="17">
        <v>0.1</v>
      </c>
      <c r="C50" s="17">
        <v>0.1</v>
      </c>
      <c r="D50" s="17">
        <v>0.1</v>
      </c>
      <c r="E50" s="17">
        <v>0.1</v>
      </c>
      <c r="F50" s="17">
        <v>0.1</v>
      </c>
      <c r="G50" s="17">
        <v>0.1</v>
      </c>
      <c r="H50" s="17">
        <v>0.1</v>
      </c>
      <c r="I50" s="19">
        <v>0.1</v>
      </c>
      <c r="J50" s="17">
        <v>0.1</v>
      </c>
      <c r="K50" s="19">
        <v>0.1</v>
      </c>
      <c r="L50" s="17">
        <v>0.1</v>
      </c>
      <c r="M50" s="17">
        <v>0.1</v>
      </c>
      <c r="N50" s="17">
        <v>0.1</v>
      </c>
      <c r="O50" s="34">
        <v>0.13</v>
      </c>
      <c r="P50" s="17">
        <v>0.15</v>
      </c>
      <c r="Q50" s="17">
        <v>54</v>
      </c>
    </row>
    <row r="51" spans="2:17" ht="18" x14ac:dyDescent="0.45">
      <c r="B51" s="18">
        <v>0.08</v>
      </c>
      <c r="C51" s="18">
        <v>0.08</v>
      </c>
      <c r="D51" s="18">
        <v>0.08</v>
      </c>
      <c r="E51" s="18">
        <v>0.08</v>
      </c>
      <c r="F51" s="18">
        <v>0.08</v>
      </c>
      <c r="G51" s="18">
        <v>0.08</v>
      </c>
      <c r="H51" s="18">
        <v>0.08</v>
      </c>
      <c r="I51" s="20">
        <v>0.08</v>
      </c>
      <c r="J51" s="18">
        <v>0.08</v>
      </c>
      <c r="K51" s="20">
        <v>0.08</v>
      </c>
      <c r="L51" s="18">
        <v>0.08</v>
      </c>
      <c r="M51" s="18">
        <v>0.08</v>
      </c>
      <c r="N51" s="18">
        <v>0.08</v>
      </c>
      <c r="O51" s="35">
        <v>0.1</v>
      </c>
      <c r="P51" s="18">
        <v>0.1</v>
      </c>
      <c r="Q51" s="18">
        <v>53</v>
      </c>
    </row>
    <row r="52" spans="2:17" ht="18" x14ac:dyDescent="0.45">
      <c r="B52" s="18">
        <v>0.05</v>
      </c>
      <c r="C52" s="18">
        <v>0.05</v>
      </c>
      <c r="D52" s="18">
        <v>0.05</v>
      </c>
      <c r="E52" s="18">
        <v>0.05</v>
      </c>
      <c r="F52" s="18">
        <v>0.05</v>
      </c>
      <c r="G52" s="18">
        <v>0.05</v>
      </c>
      <c r="H52" s="18">
        <v>0.05</v>
      </c>
      <c r="I52" s="20">
        <v>0.05</v>
      </c>
      <c r="J52" s="18">
        <v>0.05</v>
      </c>
      <c r="K52" s="20">
        <v>0.05</v>
      </c>
      <c r="L52" s="18">
        <v>0.05</v>
      </c>
      <c r="M52" s="18">
        <v>0.05</v>
      </c>
      <c r="N52" s="18">
        <v>0.05</v>
      </c>
      <c r="O52" s="35">
        <v>0.05</v>
      </c>
      <c r="P52" s="18">
        <v>0.08</v>
      </c>
      <c r="Q52" s="18">
        <v>52</v>
      </c>
    </row>
    <row r="53" spans="2:17" ht="18" x14ac:dyDescent="0.45">
      <c r="B53" s="18">
        <v>0.03</v>
      </c>
      <c r="C53" s="18">
        <v>0.03</v>
      </c>
      <c r="D53" s="18">
        <v>0.03</v>
      </c>
      <c r="E53" s="18">
        <v>0.03</v>
      </c>
      <c r="F53" s="18">
        <v>0.03</v>
      </c>
      <c r="G53" s="18">
        <v>0.03</v>
      </c>
      <c r="H53" s="18">
        <v>0.03</v>
      </c>
      <c r="I53" s="20">
        <v>0.03</v>
      </c>
      <c r="J53" s="18">
        <v>0.03</v>
      </c>
      <c r="K53" s="20">
        <v>0.03</v>
      </c>
      <c r="L53" s="18">
        <v>0.03</v>
      </c>
      <c r="M53" s="18">
        <v>0.03</v>
      </c>
      <c r="N53" s="18">
        <v>0.03</v>
      </c>
      <c r="O53" s="35">
        <v>0.03</v>
      </c>
      <c r="P53" s="18">
        <v>0.05</v>
      </c>
      <c r="Q53" s="18">
        <v>51</v>
      </c>
    </row>
    <row r="54" spans="2:17" ht="18" x14ac:dyDescent="0.45">
      <c r="B54" s="21">
        <v>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3">
        <v>0</v>
      </c>
      <c r="J54" s="21">
        <v>0</v>
      </c>
      <c r="K54" s="23">
        <v>0</v>
      </c>
      <c r="L54" s="21">
        <v>0</v>
      </c>
      <c r="M54" s="21">
        <v>0</v>
      </c>
      <c r="N54" s="21">
        <v>0</v>
      </c>
      <c r="O54" s="32">
        <v>0</v>
      </c>
      <c r="P54" s="21">
        <v>0</v>
      </c>
      <c r="Q54" s="21">
        <v>50</v>
      </c>
    </row>
  </sheetData>
  <sheetProtection algorithmName="SHA-512" hashValue="yMQMmZpKrar5lCM+1IawrHqfYQAkR+eW8l7KyiOcuOF6xlGthHTSbCwFCNWZWiPbFBJi1QCuEU/uU3heqnnFBA==" saltValue="P6wK1OAtPQ1Rr/ZaESIj6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18"/>
  <dimension ref="A1:AK54"/>
  <sheetViews>
    <sheetView rightToLeft="1" topLeftCell="J1" workbookViewId="0">
      <selection sqref="A1:AL1048576"/>
    </sheetView>
  </sheetViews>
  <sheetFormatPr defaultColWidth="9.125" defaultRowHeight="14.25" x14ac:dyDescent="0.2"/>
  <cols>
    <col min="1" max="14" width="9.125" style="13"/>
    <col min="15" max="15" width="9.125" style="37"/>
    <col min="16" max="16" width="9.125" style="13"/>
    <col min="17" max="17" width="19.25" style="13" bestFit="1" customWidth="1"/>
    <col min="18" max="19" width="9.125" style="13"/>
    <col min="20" max="21" width="0" style="13" hidden="1" customWidth="1"/>
    <col min="22" max="22" width="5.25" style="13" bestFit="1" customWidth="1"/>
    <col min="23" max="36" width="4.375" style="13" customWidth="1"/>
    <col min="37" max="37" width="9.125" style="13"/>
    <col min="38" max="16384" width="9.125" style="1"/>
  </cols>
  <sheetData>
    <row r="1" spans="1:37" s="2" customFormat="1" ht="18" thickBot="1" x14ac:dyDescent="0.45">
      <c r="A1" s="24"/>
      <c r="B1" s="25" t="s">
        <v>29</v>
      </c>
      <c r="C1" s="25" t="s">
        <v>28</v>
      </c>
      <c r="D1" s="25" t="s">
        <v>27</v>
      </c>
      <c r="E1" s="25" t="s">
        <v>26</v>
      </c>
      <c r="F1" s="25" t="s">
        <v>25</v>
      </c>
      <c r="G1" s="25" t="s">
        <v>24</v>
      </c>
      <c r="H1" s="25" t="s">
        <v>23</v>
      </c>
      <c r="I1" s="26" t="s">
        <v>22</v>
      </c>
      <c r="J1" s="24"/>
      <c r="K1" s="24"/>
      <c r="L1" s="24"/>
      <c r="M1" s="24"/>
      <c r="N1" s="24"/>
      <c r="O1" s="27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</row>
    <row r="2" spans="1:37" ht="15" thickBot="1" x14ac:dyDescent="0.25">
      <c r="B2" s="84" t="s">
        <v>17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6"/>
      <c r="Q2" s="87" t="s">
        <v>18</v>
      </c>
      <c r="R2" s="28"/>
      <c r="S2" s="29" t="e">
        <f>پردازش!C23</f>
        <v>#DIV/0!</v>
      </c>
      <c r="V2" s="30" t="e">
        <f>-1*S2</f>
        <v>#DIV/0!</v>
      </c>
    </row>
    <row r="3" spans="1:37" ht="18.75" thickBot="1" x14ac:dyDescent="0.5">
      <c r="B3" s="21">
        <v>67</v>
      </c>
      <c r="C3" s="21">
        <v>43</v>
      </c>
      <c r="D3" s="21">
        <v>30</v>
      </c>
      <c r="E3" s="21">
        <v>23</v>
      </c>
      <c r="F3" s="21">
        <v>18</v>
      </c>
      <c r="G3" s="21">
        <v>15</v>
      </c>
      <c r="H3" s="21">
        <v>12</v>
      </c>
      <c r="I3" s="31">
        <v>10</v>
      </c>
      <c r="J3" s="21">
        <v>9</v>
      </c>
      <c r="K3" s="21">
        <v>8</v>
      </c>
      <c r="L3" s="21">
        <v>7</v>
      </c>
      <c r="M3" s="21">
        <v>6</v>
      </c>
      <c r="N3" s="21">
        <v>5</v>
      </c>
      <c r="O3" s="32">
        <v>4</v>
      </c>
      <c r="P3" s="21">
        <v>3</v>
      </c>
      <c r="Q3" s="88"/>
      <c r="R3" s="28" t="s">
        <v>30</v>
      </c>
      <c r="S3" s="33">
        <f>پردازش!C22</f>
        <v>0</v>
      </c>
    </row>
    <row r="4" spans="1:37" ht="18" x14ac:dyDescent="0.45">
      <c r="B4" s="17">
        <v>2.56</v>
      </c>
      <c r="C4" s="17">
        <v>2.5099999999999998</v>
      </c>
      <c r="D4" s="17">
        <v>2.48</v>
      </c>
      <c r="E4" s="17">
        <v>2.44</v>
      </c>
      <c r="F4" s="17">
        <v>2.39</v>
      </c>
      <c r="G4" s="17">
        <v>2.34</v>
      </c>
      <c r="H4" s="17">
        <v>2.2799999999999998</v>
      </c>
      <c r="I4" s="17">
        <v>2.2000000000000002</v>
      </c>
      <c r="J4" s="17">
        <v>2.13</v>
      </c>
      <c r="K4" s="17">
        <v>2.0699999999999998</v>
      </c>
      <c r="L4" s="17">
        <v>1.99</v>
      </c>
      <c r="M4" s="17">
        <v>1.88</v>
      </c>
      <c r="N4" s="17">
        <v>1.72</v>
      </c>
      <c r="O4" s="34">
        <v>1.49</v>
      </c>
      <c r="P4" s="17">
        <v>1.1599999999999999</v>
      </c>
      <c r="Q4" s="17">
        <v>100</v>
      </c>
      <c r="S4" s="13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3">
        <v>67</v>
      </c>
      <c r="W4" s="13">
        <v>43</v>
      </c>
      <c r="X4" s="13">
        <v>30</v>
      </c>
      <c r="Y4" s="13">
        <v>23</v>
      </c>
      <c r="Z4" s="13">
        <v>18</v>
      </c>
      <c r="AA4" s="13">
        <v>15</v>
      </c>
      <c r="AB4" s="13">
        <v>12</v>
      </c>
      <c r="AC4" s="13">
        <v>10</v>
      </c>
      <c r="AD4" s="13">
        <v>9</v>
      </c>
      <c r="AE4" s="13">
        <v>8</v>
      </c>
      <c r="AF4" s="13">
        <v>7</v>
      </c>
      <c r="AG4" s="13">
        <v>6</v>
      </c>
      <c r="AH4" s="13">
        <v>5</v>
      </c>
      <c r="AI4" s="13">
        <v>4</v>
      </c>
      <c r="AJ4" s="13">
        <v>3</v>
      </c>
    </row>
    <row r="5" spans="1:37" ht="18" x14ac:dyDescent="0.45">
      <c r="B5" s="18">
        <v>2.16</v>
      </c>
      <c r="C5" s="18">
        <v>2.14</v>
      </c>
      <c r="D5" s="18">
        <v>2.12</v>
      </c>
      <c r="E5" s="18">
        <v>2.09</v>
      </c>
      <c r="F5" s="18">
        <v>2.0699999999999998</v>
      </c>
      <c r="G5" s="18">
        <v>2.04</v>
      </c>
      <c r="H5" s="18">
        <v>2.0099999999999998</v>
      </c>
      <c r="I5" s="18">
        <v>1.96</v>
      </c>
      <c r="J5" s="18">
        <v>1.91</v>
      </c>
      <c r="K5" s="18">
        <v>1.88</v>
      </c>
      <c r="L5" s="18">
        <v>1.82</v>
      </c>
      <c r="M5" s="18">
        <v>1.75</v>
      </c>
      <c r="N5" s="18">
        <v>1.64</v>
      </c>
      <c r="O5" s="35">
        <v>1.46</v>
      </c>
      <c r="P5" s="18" t="s">
        <v>7</v>
      </c>
      <c r="Q5" s="18">
        <v>99</v>
      </c>
      <c r="S5" s="36" t="e">
        <f>SUM(V5:AJ5)</f>
        <v>#DIV/0!</v>
      </c>
      <c r="V5" s="13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3" t="e">
        <f t="shared" si="0"/>
        <v>#DIV/0!</v>
      </c>
      <c r="X5" s="13" t="e">
        <f t="shared" si="0"/>
        <v>#DIV/0!</v>
      </c>
      <c r="Y5" s="13" t="e">
        <f t="shared" si="0"/>
        <v>#DIV/0!</v>
      </c>
      <c r="Z5" s="13" t="e">
        <f t="shared" si="0"/>
        <v>#DIV/0!</v>
      </c>
      <c r="AA5" s="13" t="e">
        <f t="shared" si="0"/>
        <v>#DIV/0!</v>
      </c>
      <c r="AB5" s="13" t="e">
        <f t="shared" si="0"/>
        <v>#DIV/0!</v>
      </c>
      <c r="AC5" s="13" t="e">
        <f t="shared" si="0"/>
        <v>#DIV/0!</v>
      </c>
      <c r="AD5" s="13" t="e">
        <f t="shared" si="0"/>
        <v>#DIV/0!</v>
      </c>
      <c r="AE5" s="13" t="e">
        <f t="shared" si="0"/>
        <v>#DIV/0!</v>
      </c>
      <c r="AF5" s="13" t="e">
        <f t="shared" si="0"/>
        <v>#DIV/0!</v>
      </c>
      <c r="AG5" s="13" t="e">
        <f t="shared" si="0"/>
        <v>#DIV/0!</v>
      </c>
      <c r="AH5" s="13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3" t="e">
        <f t="shared" si="0"/>
        <v>#DIV/0!</v>
      </c>
      <c r="AJ5" s="13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18">
        <v>1.95</v>
      </c>
      <c r="C6" s="18">
        <v>1.94</v>
      </c>
      <c r="D6" s="18">
        <v>1.93</v>
      </c>
      <c r="E6" s="18">
        <v>1.91</v>
      </c>
      <c r="F6" s="18">
        <v>1.89</v>
      </c>
      <c r="G6" s="18">
        <v>1.87</v>
      </c>
      <c r="H6" s="18">
        <v>1.84</v>
      </c>
      <c r="I6" s="18">
        <v>1.81</v>
      </c>
      <c r="J6" s="18">
        <v>1.78</v>
      </c>
      <c r="K6" s="18">
        <v>1.75</v>
      </c>
      <c r="L6" s="18">
        <v>1.72</v>
      </c>
      <c r="M6" s="18">
        <v>1.66</v>
      </c>
      <c r="N6" s="18">
        <v>1.58</v>
      </c>
      <c r="O6" s="35">
        <v>1.43</v>
      </c>
      <c r="P6" s="18" t="s">
        <v>7</v>
      </c>
      <c r="Q6" s="18">
        <v>98</v>
      </c>
      <c r="S6" s="36" t="e">
        <f>SUM(V6:AJ6)</f>
        <v>#DIV/0!</v>
      </c>
      <c r="V6" s="13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3" t="e">
        <f t="shared" si="1"/>
        <v>#DIV/0!</v>
      </c>
      <c r="X6" s="13" t="e">
        <f t="shared" si="1"/>
        <v>#DIV/0!</v>
      </c>
      <c r="Y6" s="13" t="e">
        <f t="shared" si="1"/>
        <v>#DIV/0!</v>
      </c>
      <c r="Z6" s="13" t="e">
        <f t="shared" si="1"/>
        <v>#DIV/0!</v>
      </c>
      <c r="AA6" s="13" t="e">
        <f t="shared" si="1"/>
        <v>#DIV/0!</v>
      </c>
      <c r="AB6" s="13" t="e">
        <f t="shared" si="1"/>
        <v>#DIV/0!</v>
      </c>
      <c r="AC6" s="13" t="e">
        <f t="shared" si="1"/>
        <v>#DIV/0!</v>
      </c>
      <c r="AD6" s="13" t="e">
        <f t="shared" si="1"/>
        <v>#DIV/0!</v>
      </c>
      <c r="AE6" s="13" t="e">
        <f t="shared" si="1"/>
        <v>#DIV/0!</v>
      </c>
      <c r="AF6" s="13" t="e">
        <f t="shared" si="1"/>
        <v>#DIV/0!</v>
      </c>
      <c r="AG6" s="13" t="e">
        <f t="shared" si="1"/>
        <v>#DIV/0!</v>
      </c>
      <c r="AH6" s="13" t="e">
        <f t="shared" si="1"/>
        <v>#DIV/0!</v>
      </c>
      <c r="AI6" s="13" t="e">
        <f t="shared" si="1"/>
        <v>#DIV/0!</v>
      </c>
      <c r="AJ6" s="13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8">
        <v>1.81</v>
      </c>
      <c r="C7" s="18">
        <v>1.8</v>
      </c>
      <c r="D7" s="18">
        <v>1.79</v>
      </c>
      <c r="E7" s="18">
        <v>1.78</v>
      </c>
      <c r="F7" s="18">
        <v>1.76</v>
      </c>
      <c r="G7" s="18">
        <v>1.75</v>
      </c>
      <c r="H7" s="18">
        <v>1.73</v>
      </c>
      <c r="I7" s="18">
        <v>1.71</v>
      </c>
      <c r="J7" s="18">
        <v>1.68</v>
      </c>
      <c r="K7" s="18">
        <v>1.66</v>
      </c>
      <c r="L7" s="18">
        <v>1.63</v>
      </c>
      <c r="M7" s="18">
        <v>1.59</v>
      </c>
      <c r="N7" s="18">
        <v>1.52</v>
      </c>
      <c r="O7" s="35">
        <v>1.4</v>
      </c>
      <c r="P7" s="18">
        <v>1.1499999999999999</v>
      </c>
      <c r="Q7" s="18">
        <v>97</v>
      </c>
    </row>
    <row r="8" spans="1:37" ht="18" x14ac:dyDescent="0.45">
      <c r="B8" s="18">
        <v>1.7</v>
      </c>
      <c r="C8" s="18">
        <v>1.69</v>
      </c>
      <c r="D8" s="18">
        <v>1.68</v>
      </c>
      <c r="E8" s="18">
        <v>1.67</v>
      </c>
      <c r="F8" s="18">
        <v>1.66</v>
      </c>
      <c r="G8" s="18">
        <v>1.65</v>
      </c>
      <c r="H8" s="18">
        <v>1.64</v>
      </c>
      <c r="I8" s="18">
        <v>1.62</v>
      </c>
      <c r="J8" s="18">
        <v>1.6</v>
      </c>
      <c r="K8" s="18">
        <v>1.58</v>
      </c>
      <c r="L8" s="18">
        <v>1.56</v>
      </c>
      <c r="M8" s="18">
        <v>1.52</v>
      </c>
      <c r="N8" s="18">
        <v>1.47</v>
      </c>
      <c r="O8" s="35">
        <v>1.37</v>
      </c>
      <c r="P8" s="18" t="s">
        <v>7</v>
      </c>
      <c r="Q8" s="18">
        <v>96</v>
      </c>
    </row>
    <row r="9" spans="1:37" ht="18" x14ac:dyDescent="0.45">
      <c r="B9" s="18">
        <v>1.6</v>
      </c>
      <c r="C9" s="18">
        <v>1.59</v>
      </c>
      <c r="D9" s="18">
        <v>1.59</v>
      </c>
      <c r="E9" s="18">
        <v>1.58</v>
      </c>
      <c r="F9" s="18">
        <v>1.57</v>
      </c>
      <c r="G9" s="18">
        <v>1.56</v>
      </c>
      <c r="H9" s="18">
        <v>1.55</v>
      </c>
      <c r="I9" s="18">
        <v>1.54</v>
      </c>
      <c r="J9" s="18">
        <v>1.52</v>
      </c>
      <c r="K9" s="18">
        <v>1.51</v>
      </c>
      <c r="L9" s="18">
        <v>1.49</v>
      </c>
      <c r="M9" s="18">
        <v>1.47</v>
      </c>
      <c r="N9" s="18">
        <v>1.42</v>
      </c>
      <c r="O9" s="35">
        <v>1.34</v>
      </c>
      <c r="P9" s="18">
        <v>1.1399999999999999</v>
      </c>
      <c r="Q9" s="18">
        <v>95</v>
      </c>
    </row>
    <row r="10" spans="1:37" ht="18" x14ac:dyDescent="0.45">
      <c r="B10" s="17">
        <v>1.52</v>
      </c>
      <c r="C10" s="17">
        <v>1.51</v>
      </c>
      <c r="D10" s="17">
        <v>1.51</v>
      </c>
      <c r="E10" s="17">
        <v>1.5</v>
      </c>
      <c r="F10" s="17">
        <v>1.5</v>
      </c>
      <c r="G10" s="17">
        <v>1.49</v>
      </c>
      <c r="H10" s="17">
        <v>1.48</v>
      </c>
      <c r="I10" s="19">
        <v>1.47</v>
      </c>
      <c r="J10" s="17">
        <v>1.46</v>
      </c>
      <c r="K10" s="19">
        <v>1.45</v>
      </c>
      <c r="L10" s="17">
        <v>1.43</v>
      </c>
      <c r="M10" s="17">
        <v>1.41</v>
      </c>
      <c r="N10" s="17">
        <v>1.38</v>
      </c>
      <c r="O10" s="34">
        <v>1.31</v>
      </c>
      <c r="P10" s="17" t="s">
        <v>7</v>
      </c>
      <c r="Q10" s="17">
        <v>94</v>
      </c>
    </row>
    <row r="11" spans="1:37" ht="18" x14ac:dyDescent="0.45">
      <c r="B11" s="18">
        <v>1.44</v>
      </c>
      <c r="C11" s="18">
        <v>1.44</v>
      </c>
      <c r="D11" s="18">
        <v>1.44</v>
      </c>
      <c r="E11" s="18">
        <v>1.43</v>
      </c>
      <c r="F11" s="18">
        <v>1.43</v>
      </c>
      <c r="G11" s="18">
        <v>1.42</v>
      </c>
      <c r="H11" s="18">
        <v>1.41</v>
      </c>
      <c r="I11" s="20">
        <v>1.41</v>
      </c>
      <c r="J11" s="18">
        <v>1.4</v>
      </c>
      <c r="K11" s="20">
        <v>1.39</v>
      </c>
      <c r="L11" s="18">
        <v>1.38</v>
      </c>
      <c r="M11" s="18">
        <v>1.36</v>
      </c>
      <c r="N11" s="18">
        <v>1.33</v>
      </c>
      <c r="O11" s="35">
        <v>1.28</v>
      </c>
      <c r="P11" s="18">
        <v>1.1299999999999999</v>
      </c>
      <c r="Q11" s="18">
        <v>93</v>
      </c>
    </row>
    <row r="12" spans="1:37" ht="18" x14ac:dyDescent="0.45">
      <c r="B12" s="18">
        <v>1.38</v>
      </c>
      <c r="C12" s="18">
        <v>1.37</v>
      </c>
      <c r="D12" s="18">
        <v>1.37</v>
      </c>
      <c r="E12" s="18">
        <v>1.37</v>
      </c>
      <c r="F12" s="18">
        <v>1.36</v>
      </c>
      <c r="G12" s="18">
        <v>1.36</v>
      </c>
      <c r="H12" s="18">
        <v>1.35</v>
      </c>
      <c r="I12" s="20">
        <v>1.35</v>
      </c>
      <c r="J12" s="18">
        <v>1.34</v>
      </c>
      <c r="K12" s="20">
        <v>1.33</v>
      </c>
      <c r="L12" s="18">
        <v>1.33</v>
      </c>
      <c r="M12" s="18">
        <v>1.31</v>
      </c>
      <c r="N12" s="18">
        <v>1.29</v>
      </c>
      <c r="O12" s="35">
        <v>1.25</v>
      </c>
      <c r="P12" s="18">
        <v>1.1200000000000001</v>
      </c>
      <c r="Q12" s="18">
        <v>92</v>
      </c>
    </row>
    <row r="13" spans="1:37" ht="18" x14ac:dyDescent="0.45">
      <c r="B13" s="18">
        <v>1.31</v>
      </c>
      <c r="C13" s="18">
        <v>1.31</v>
      </c>
      <c r="D13" s="18">
        <v>1.31</v>
      </c>
      <c r="E13" s="18">
        <v>1.31</v>
      </c>
      <c r="F13" s="18">
        <v>1.3</v>
      </c>
      <c r="G13" s="18">
        <v>1.3</v>
      </c>
      <c r="H13" s="18">
        <v>1.3</v>
      </c>
      <c r="I13" s="20">
        <v>1.29</v>
      </c>
      <c r="J13" s="18">
        <v>1.29</v>
      </c>
      <c r="K13" s="20">
        <v>1.28</v>
      </c>
      <c r="L13" s="18">
        <v>1.28</v>
      </c>
      <c r="M13" s="18">
        <v>1.27</v>
      </c>
      <c r="N13" s="18">
        <v>1.25</v>
      </c>
      <c r="O13" s="35">
        <v>1.22</v>
      </c>
      <c r="P13" s="18">
        <v>1.1100000000000001</v>
      </c>
      <c r="Q13" s="18">
        <v>91</v>
      </c>
    </row>
    <row r="14" spans="1:37" ht="18" x14ac:dyDescent="0.45">
      <c r="B14" s="21">
        <v>1.26</v>
      </c>
      <c r="C14" s="21">
        <v>1.26</v>
      </c>
      <c r="D14" s="21">
        <v>1.25</v>
      </c>
      <c r="E14" s="21">
        <v>1.25</v>
      </c>
      <c r="F14" s="21">
        <v>1.25</v>
      </c>
      <c r="G14" s="21">
        <v>1.25</v>
      </c>
      <c r="H14" s="21">
        <v>1.25</v>
      </c>
      <c r="I14" s="23">
        <v>1.24</v>
      </c>
      <c r="J14" s="21">
        <v>1.24</v>
      </c>
      <c r="K14" s="23">
        <v>1.24</v>
      </c>
      <c r="L14" s="21">
        <v>1.23</v>
      </c>
      <c r="M14" s="21">
        <v>1.23</v>
      </c>
      <c r="N14" s="21">
        <v>1.21</v>
      </c>
      <c r="O14" s="32">
        <v>1.19</v>
      </c>
      <c r="P14" s="21">
        <v>1.1000000000000001</v>
      </c>
      <c r="Q14" s="21">
        <v>90</v>
      </c>
    </row>
    <row r="15" spans="1:37" ht="18" x14ac:dyDescent="0.45">
      <c r="B15" s="17">
        <v>1.2</v>
      </c>
      <c r="C15" s="17">
        <v>1.2</v>
      </c>
      <c r="D15" s="17">
        <v>1.2</v>
      </c>
      <c r="E15" s="17">
        <v>1.2</v>
      </c>
      <c r="F15" s="17">
        <v>1.2</v>
      </c>
      <c r="G15" s="17">
        <v>1.2</v>
      </c>
      <c r="H15" s="17">
        <v>1.2</v>
      </c>
      <c r="I15" s="19">
        <v>1.19</v>
      </c>
      <c r="J15" s="17">
        <v>1.19</v>
      </c>
      <c r="K15" s="19">
        <v>1.19</v>
      </c>
      <c r="L15" s="17">
        <v>1.19</v>
      </c>
      <c r="M15" s="17">
        <v>1.18</v>
      </c>
      <c r="N15" s="17">
        <v>1.18</v>
      </c>
      <c r="O15" s="34">
        <v>1.1599999999999999</v>
      </c>
      <c r="P15" s="17">
        <v>1.0900000000000001</v>
      </c>
      <c r="Q15" s="17">
        <v>89</v>
      </c>
    </row>
    <row r="16" spans="1:37" ht="18" x14ac:dyDescent="0.45">
      <c r="B16" s="18">
        <v>1.1499999999999999</v>
      </c>
      <c r="C16" s="18">
        <v>1.1499999999999999</v>
      </c>
      <c r="D16" s="18">
        <v>1.1499999999999999</v>
      </c>
      <c r="E16" s="18">
        <v>1.1499999999999999</v>
      </c>
      <c r="F16" s="18">
        <v>1.1499999999999999</v>
      </c>
      <c r="G16" s="18">
        <v>1.1499999999999999</v>
      </c>
      <c r="H16" s="18">
        <v>1.1499999999999999</v>
      </c>
      <c r="I16" s="20">
        <v>1.1499999999999999</v>
      </c>
      <c r="J16" s="18">
        <v>1.1499999999999999</v>
      </c>
      <c r="K16" s="20">
        <v>1.1499999999999999</v>
      </c>
      <c r="L16" s="18">
        <v>1.1499999999999999</v>
      </c>
      <c r="M16" s="18">
        <v>1.1399999999999999</v>
      </c>
      <c r="N16" s="18">
        <v>1.1399999999999999</v>
      </c>
      <c r="O16" s="35">
        <v>1.1299999999999999</v>
      </c>
      <c r="P16" s="18">
        <v>1.07</v>
      </c>
      <c r="Q16" s="18">
        <v>88</v>
      </c>
    </row>
    <row r="17" spans="2:17" ht="18" x14ac:dyDescent="0.45">
      <c r="B17" s="18">
        <v>1.1100000000000001</v>
      </c>
      <c r="C17" s="18">
        <v>1.1100000000000001</v>
      </c>
      <c r="D17" s="18">
        <v>1.1100000000000001</v>
      </c>
      <c r="E17" s="18">
        <v>1.1100000000000001</v>
      </c>
      <c r="F17" s="18">
        <v>1.1100000000000001</v>
      </c>
      <c r="G17" s="18">
        <v>1.1100000000000001</v>
      </c>
      <c r="H17" s="18">
        <v>1.1100000000000001</v>
      </c>
      <c r="I17" s="20">
        <v>1.1000000000000001</v>
      </c>
      <c r="J17" s="18">
        <v>1.1000000000000001</v>
      </c>
      <c r="K17" s="20">
        <v>1.1000000000000001</v>
      </c>
      <c r="L17" s="18">
        <v>1.1000000000000001</v>
      </c>
      <c r="M17" s="18">
        <v>1.1000000000000001</v>
      </c>
      <c r="N17" s="18">
        <v>1.1000000000000001</v>
      </c>
      <c r="O17" s="35">
        <v>1.1000000000000001</v>
      </c>
      <c r="P17" s="18">
        <v>1.06</v>
      </c>
      <c r="Q17" s="18">
        <v>87</v>
      </c>
    </row>
    <row r="18" spans="2:17" ht="18" x14ac:dyDescent="0.45">
      <c r="B18" s="18">
        <v>1.06</v>
      </c>
      <c r="C18" s="18">
        <v>1.06</v>
      </c>
      <c r="D18" s="18">
        <v>1.06</v>
      </c>
      <c r="E18" s="18">
        <v>1.06</v>
      </c>
      <c r="F18" s="18">
        <v>1.06</v>
      </c>
      <c r="G18" s="18">
        <v>1.06</v>
      </c>
      <c r="H18" s="18">
        <v>1.06</v>
      </c>
      <c r="I18" s="20">
        <v>1.06</v>
      </c>
      <c r="J18" s="18">
        <v>1.06</v>
      </c>
      <c r="K18" s="20">
        <v>1.06</v>
      </c>
      <c r="L18" s="18">
        <v>1.07</v>
      </c>
      <c r="M18" s="18">
        <v>1.07</v>
      </c>
      <c r="N18" s="18">
        <v>1.07</v>
      </c>
      <c r="O18" s="35">
        <v>1.07</v>
      </c>
      <c r="P18" s="18">
        <v>1.04</v>
      </c>
      <c r="Q18" s="18">
        <v>86</v>
      </c>
    </row>
    <row r="19" spans="2:17" ht="18" x14ac:dyDescent="0.45">
      <c r="B19" s="21">
        <v>1.02</v>
      </c>
      <c r="C19" s="21">
        <v>1.02</v>
      </c>
      <c r="D19" s="21">
        <v>1.02</v>
      </c>
      <c r="E19" s="21">
        <v>1.02</v>
      </c>
      <c r="F19" s="21">
        <v>1.02</v>
      </c>
      <c r="G19" s="21">
        <v>1.02</v>
      </c>
      <c r="H19" s="21">
        <v>1.02</v>
      </c>
      <c r="I19" s="23">
        <v>1.02</v>
      </c>
      <c r="J19" s="21">
        <v>1.02</v>
      </c>
      <c r="K19" s="23">
        <v>1.03</v>
      </c>
      <c r="L19" s="21">
        <v>1.03</v>
      </c>
      <c r="M19" s="21">
        <v>1.03</v>
      </c>
      <c r="N19" s="21">
        <v>1.03</v>
      </c>
      <c r="O19" s="32">
        <v>1.04</v>
      </c>
      <c r="P19" s="21">
        <v>1.03</v>
      </c>
      <c r="Q19" s="21">
        <v>85</v>
      </c>
    </row>
    <row r="20" spans="2:17" ht="18" x14ac:dyDescent="0.45">
      <c r="B20" s="17">
        <v>0.98</v>
      </c>
      <c r="C20" s="17">
        <v>0.98</v>
      </c>
      <c r="D20" s="17">
        <v>0.98</v>
      </c>
      <c r="E20" s="17">
        <v>0.98</v>
      </c>
      <c r="F20" s="17">
        <v>0.98</v>
      </c>
      <c r="G20" s="17">
        <v>0.98</v>
      </c>
      <c r="H20" s="17">
        <v>0.98</v>
      </c>
      <c r="I20" s="19">
        <v>0.98</v>
      </c>
      <c r="J20" s="17">
        <v>0.99</v>
      </c>
      <c r="K20" s="19">
        <v>0.99</v>
      </c>
      <c r="L20" s="17">
        <v>0.99</v>
      </c>
      <c r="M20" s="17">
        <v>0.99</v>
      </c>
      <c r="N20" s="17">
        <v>1</v>
      </c>
      <c r="O20" s="34">
        <v>1.01</v>
      </c>
      <c r="P20" s="17">
        <v>1.01</v>
      </c>
      <c r="Q20" s="17">
        <v>84</v>
      </c>
    </row>
    <row r="21" spans="2:17" ht="18" x14ac:dyDescent="0.45">
      <c r="B21" s="18">
        <v>0.94</v>
      </c>
      <c r="C21" s="18">
        <v>0.94</v>
      </c>
      <c r="D21" s="18">
        <v>0.94</v>
      </c>
      <c r="E21" s="18">
        <v>0.94</v>
      </c>
      <c r="F21" s="18">
        <v>0.94</v>
      </c>
      <c r="G21" s="18">
        <v>0.94</v>
      </c>
      <c r="H21" s="18">
        <v>0.94</v>
      </c>
      <c r="I21" s="20">
        <v>0.95</v>
      </c>
      <c r="J21" s="18">
        <v>0.95</v>
      </c>
      <c r="K21" s="20">
        <v>0.95</v>
      </c>
      <c r="L21" s="18">
        <v>0.95</v>
      </c>
      <c r="M21" s="18">
        <v>0.96</v>
      </c>
      <c r="N21" s="18">
        <v>0.97</v>
      </c>
      <c r="O21" s="35">
        <v>0.98</v>
      </c>
      <c r="P21" s="18">
        <v>0.99</v>
      </c>
      <c r="Q21" s="18">
        <v>83</v>
      </c>
    </row>
    <row r="22" spans="2:17" ht="18" x14ac:dyDescent="0.45">
      <c r="B22" s="18">
        <v>0.9</v>
      </c>
      <c r="C22" s="18">
        <v>0.9</v>
      </c>
      <c r="D22" s="18">
        <v>0.9</v>
      </c>
      <c r="E22" s="18">
        <v>0.9</v>
      </c>
      <c r="F22" s="18">
        <v>0.9</v>
      </c>
      <c r="G22" s="18">
        <v>0.91</v>
      </c>
      <c r="H22" s="18">
        <v>0.91</v>
      </c>
      <c r="I22" s="20">
        <v>0.91</v>
      </c>
      <c r="J22" s="18">
        <v>0.91</v>
      </c>
      <c r="K22" s="20">
        <v>0.92</v>
      </c>
      <c r="L22" s="18">
        <v>0.92</v>
      </c>
      <c r="M22" s="18">
        <v>0.92</v>
      </c>
      <c r="N22" s="18">
        <v>0.93</v>
      </c>
      <c r="O22" s="35">
        <v>0.95</v>
      </c>
      <c r="P22" s="18">
        <v>0.97</v>
      </c>
      <c r="Q22" s="18">
        <v>82</v>
      </c>
    </row>
    <row r="23" spans="2:17" ht="18" x14ac:dyDescent="0.45">
      <c r="B23" s="18">
        <v>0.87</v>
      </c>
      <c r="C23" s="18">
        <v>0.87</v>
      </c>
      <c r="D23" s="18">
        <v>0.87</v>
      </c>
      <c r="E23" s="18">
        <v>0.87</v>
      </c>
      <c r="F23" s="18">
        <v>0.87</v>
      </c>
      <c r="G23" s="18">
        <v>0.87</v>
      </c>
      <c r="H23" s="18">
        <v>0.87</v>
      </c>
      <c r="I23" s="20">
        <v>0.87</v>
      </c>
      <c r="J23" s="18">
        <v>0.88</v>
      </c>
      <c r="K23" s="20">
        <v>0.88</v>
      </c>
      <c r="L23" s="18">
        <v>0.88</v>
      </c>
      <c r="M23" s="18">
        <v>0.89</v>
      </c>
      <c r="N23" s="18">
        <v>0.9</v>
      </c>
      <c r="O23" s="35">
        <v>0.92</v>
      </c>
      <c r="P23" s="18">
        <v>0.95</v>
      </c>
      <c r="Q23" s="18">
        <v>81</v>
      </c>
    </row>
    <row r="24" spans="2:17" ht="18" x14ac:dyDescent="0.45">
      <c r="B24" s="21">
        <v>0.83</v>
      </c>
      <c r="C24" s="21">
        <v>0.83</v>
      </c>
      <c r="D24" s="21">
        <v>0.83</v>
      </c>
      <c r="E24" s="21">
        <v>0.83</v>
      </c>
      <c r="F24" s="21">
        <v>0.83</v>
      </c>
      <c r="G24" s="21">
        <v>0.83</v>
      </c>
      <c r="H24" s="21">
        <v>0.84</v>
      </c>
      <c r="I24" s="23">
        <v>0.84</v>
      </c>
      <c r="J24" s="21">
        <v>0.84</v>
      </c>
      <c r="K24" s="23">
        <v>0.85</v>
      </c>
      <c r="L24" s="21">
        <v>0.85</v>
      </c>
      <c r="M24" s="21">
        <v>0.86</v>
      </c>
      <c r="N24" s="21">
        <v>0.87</v>
      </c>
      <c r="O24" s="32">
        <v>0.89</v>
      </c>
      <c r="P24" s="21">
        <v>0.93</v>
      </c>
      <c r="Q24" s="21">
        <v>80</v>
      </c>
    </row>
    <row r="25" spans="2:17" ht="18" x14ac:dyDescent="0.45">
      <c r="B25" s="17">
        <v>0.79</v>
      </c>
      <c r="C25" s="17">
        <v>0.8</v>
      </c>
      <c r="D25" s="17">
        <v>0.8</v>
      </c>
      <c r="E25" s="17">
        <v>0.8</v>
      </c>
      <c r="F25" s="17">
        <v>0.8</v>
      </c>
      <c r="G25" s="17">
        <v>0.8</v>
      </c>
      <c r="H25" s="17">
        <v>0.8</v>
      </c>
      <c r="I25" s="19">
        <v>0.81</v>
      </c>
      <c r="J25" s="17">
        <v>0.81</v>
      </c>
      <c r="K25" s="19">
        <v>0.81</v>
      </c>
      <c r="L25" s="17">
        <v>0.82</v>
      </c>
      <c r="M25" s="17">
        <v>0.82</v>
      </c>
      <c r="N25" s="17">
        <v>0.84</v>
      </c>
      <c r="O25" s="34">
        <v>0.86</v>
      </c>
      <c r="P25" s="17">
        <v>0.91</v>
      </c>
      <c r="Q25" s="17">
        <v>79</v>
      </c>
    </row>
    <row r="26" spans="2:17" ht="18" x14ac:dyDescent="0.45">
      <c r="B26" s="18">
        <v>0.76</v>
      </c>
      <c r="C26" s="18">
        <v>0.76</v>
      </c>
      <c r="D26" s="18">
        <v>0.76</v>
      </c>
      <c r="E26" s="18">
        <v>0.76</v>
      </c>
      <c r="F26" s="18">
        <v>0.76</v>
      </c>
      <c r="G26" s="18">
        <v>0.77</v>
      </c>
      <c r="H26" s="18">
        <v>0.77</v>
      </c>
      <c r="I26" s="20">
        <v>0.77</v>
      </c>
      <c r="J26" s="18">
        <v>0.78</v>
      </c>
      <c r="K26" s="20">
        <v>0.78</v>
      </c>
      <c r="L26" s="18">
        <v>0.79</v>
      </c>
      <c r="M26" s="18">
        <v>0.79</v>
      </c>
      <c r="N26" s="18">
        <v>0.81</v>
      </c>
      <c r="O26" s="35">
        <v>0.83</v>
      </c>
      <c r="P26" s="18">
        <v>0.88</v>
      </c>
      <c r="Q26" s="18">
        <v>78</v>
      </c>
    </row>
    <row r="27" spans="2:17" ht="18" x14ac:dyDescent="0.45">
      <c r="B27" s="18">
        <v>0.73</v>
      </c>
      <c r="C27" s="18">
        <v>0.73</v>
      </c>
      <c r="D27" s="18">
        <v>0.73</v>
      </c>
      <c r="E27" s="18">
        <v>0.73</v>
      </c>
      <c r="F27" s="18">
        <v>0.73</v>
      </c>
      <c r="G27" s="18">
        <v>0.73</v>
      </c>
      <c r="H27" s="18">
        <v>0.74</v>
      </c>
      <c r="I27" s="20">
        <v>0.74</v>
      </c>
      <c r="J27" s="18">
        <v>0.74</v>
      </c>
      <c r="K27" s="20">
        <v>0.75</v>
      </c>
      <c r="L27" s="18">
        <v>0.75</v>
      </c>
      <c r="M27" s="18">
        <v>0.76</v>
      </c>
      <c r="N27" s="18">
        <v>0.77</v>
      </c>
      <c r="O27" s="35">
        <v>0.8</v>
      </c>
      <c r="P27" s="18">
        <v>0.86</v>
      </c>
      <c r="Q27" s="18">
        <v>77</v>
      </c>
    </row>
    <row r="28" spans="2:17" ht="18" x14ac:dyDescent="0.45">
      <c r="B28" s="18">
        <v>0.7</v>
      </c>
      <c r="C28" s="18">
        <v>0.7</v>
      </c>
      <c r="D28" s="18">
        <v>0.7</v>
      </c>
      <c r="E28" s="18">
        <v>0.7</v>
      </c>
      <c r="F28" s="18">
        <v>0.7</v>
      </c>
      <c r="G28" s="18">
        <v>0.7</v>
      </c>
      <c r="H28" s="18">
        <v>0.7</v>
      </c>
      <c r="I28" s="20">
        <v>0.71</v>
      </c>
      <c r="J28" s="18">
        <v>0.71</v>
      </c>
      <c r="K28" s="20">
        <v>0.72</v>
      </c>
      <c r="L28" s="18">
        <v>0.72</v>
      </c>
      <c r="M28" s="18">
        <v>0.73</v>
      </c>
      <c r="N28" s="18">
        <v>0.74</v>
      </c>
      <c r="O28" s="35">
        <v>0.77</v>
      </c>
      <c r="P28" s="18">
        <v>0.83</v>
      </c>
      <c r="Q28" s="18">
        <v>76</v>
      </c>
    </row>
    <row r="29" spans="2:17" ht="18" x14ac:dyDescent="0.45">
      <c r="B29" s="21">
        <v>0.66</v>
      </c>
      <c r="C29" s="21">
        <v>0.67</v>
      </c>
      <c r="D29" s="21">
        <v>0.67</v>
      </c>
      <c r="E29" s="21">
        <v>0.67</v>
      </c>
      <c r="F29" s="21">
        <v>0.67</v>
      </c>
      <c r="G29" s="21">
        <v>0.67</v>
      </c>
      <c r="H29" s="21">
        <v>0.67</v>
      </c>
      <c r="I29" s="23">
        <v>0.68</v>
      </c>
      <c r="J29" s="21">
        <v>0.68</v>
      </c>
      <c r="K29" s="23">
        <v>0.69</v>
      </c>
      <c r="L29" s="21">
        <v>0.69</v>
      </c>
      <c r="M29" s="21">
        <v>0.7</v>
      </c>
      <c r="N29" s="21">
        <v>0.71</v>
      </c>
      <c r="O29" s="32">
        <v>0.74</v>
      </c>
      <c r="P29" s="21">
        <v>0.81</v>
      </c>
      <c r="Q29" s="21">
        <v>75</v>
      </c>
    </row>
    <row r="30" spans="2:17" ht="18" x14ac:dyDescent="0.45">
      <c r="B30" s="17">
        <v>0.63</v>
      </c>
      <c r="C30" s="17">
        <v>0.64</v>
      </c>
      <c r="D30" s="17">
        <v>0.64</v>
      </c>
      <c r="E30" s="17">
        <v>0.64</v>
      </c>
      <c r="F30" s="17">
        <v>0.64</v>
      </c>
      <c r="G30" s="17">
        <v>0.64</v>
      </c>
      <c r="H30" s="17">
        <v>0.64</v>
      </c>
      <c r="I30" s="19">
        <v>0.65</v>
      </c>
      <c r="J30" s="17">
        <v>0.65</v>
      </c>
      <c r="K30" s="19">
        <v>0.65</v>
      </c>
      <c r="L30" s="17">
        <v>0.67</v>
      </c>
      <c r="M30" s="17">
        <v>0.67</v>
      </c>
      <c r="N30" s="17">
        <v>0.68</v>
      </c>
      <c r="O30" s="34">
        <v>0.71</v>
      </c>
      <c r="P30" s="17">
        <v>0.78</v>
      </c>
      <c r="Q30" s="17">
        <v>74</v>
      </c>
    </row>
    <row r="31" spans="2:17" ht="18" x14ac:dyDescent="0.45">
      <c r="B31" s="18">
        <v>0.6</v>
      </c>
      <c r="C31" s="18">
        <v>0.61</v>
      </c>
      <c r="D31" s="18">
        <v>0.61</v>
      </c>
      <c r="E31" s="18">
        <v>0.61</v>
      </c>
      <c r="F31" s="18">
        <v>0.61</v>
      </c>
      <c r="G31" s="18">
        <v>0.61</v>
      </c>
      <c r="H31" s="18">
        <v>0.61</v>
      </c>
      <c r="I31" s="20">
        <v>0.62</v>
      </c>
      <c r="J31" s="18">
        <v>0.62</v>
      </c>
      <c r="K31" s="20">
        <v>0.62</v>
      </c>
      <c r="L31" s="18">
        <v>0.63</v>
      </c>
      <c r="M31" s="18">
        <v>0.64</v>
      </c>
      <c r="N31" s="18">
        <v>0.65</v>
      </c>
      <c r="O31" s="35">
        <v>0.68</v>
      </c>
      <c r="P31" s="18">
        <v>0.75</v>
      </c>
      <c r="Q31" s="18">
        <v>73</v>
      </c>
    </row>
    <row r="32" spans="2:17" ht="18" x14ac:dyDescent="0.45">
      <c r="B32" s="18">
        <v>0.56999999999999995</v>
      </c>
      <c r="C32" s="18">
        <v>0.57999999999999996</v>
      </c>
      <c r="D32" s="18">
        <v>0.57999999999999996</v>
      </c>
      <c r="E32" s="18">
        <v>0.57999999999999996</v>
      </c>
      <c r="F32" s="18">
        <v>0.57999999999999996</v>
      </c>
      <c r="G32" s="18">
        <v>0.57999999999999996</v>
      </c>
      <c r="H32" s="18">
        <v>0.57999999999999996</v>
      </c>
      <c r="I32" s="20">
        <v>0.59</v>
      </c>
      <c r="J32" s="18">
        <v>0.59</v>
      </c>
      <c r="K32" s="20">
        <v>0.59</v>
      </c>
      <c r="L32" s="18">
        <v>0.6</v>
      </c>
      <c r="M32" s="18">
        <v>0.61</v>
      </c>
      <c r="N32" s="18">
        <v>0.62</v>
      </c>
      <c r="O32" s="35">
        <v>0.65</v>
      </c>
      <c r="P32" s="18">
        <v>0.73</v>
      </c>
      <c r="Q32" s="18">
        <v>72</v>
      </c>
    </row>
    <row r="33" spans="2:17" ht="18" x14ac:dyDescent="0.45">
      <c r="B33" s="18">
        <v>0.54</v>
      </c>
      <c r="C33" s="18">
        <v>0.55000000000000004</v>
      </c>
      <c r="D33" s="18">
        <v>0.55000000000000004</v>
      </c>
      <c r="E33" s="18">
        <v>0.55000000000000004</v>
      </c>
      <c r="F33" s="18">
        <v>0.55000000000000004</v>
      </c>
      <c r="G33" s="18">
        <v>0.55000000000000004</v>
      </c>
      <c r="H33" s="18">
        <v>0.55000000000000004</v>
      </c>
      <c r="I33" s="20">
        <v>0.56000000000000005</v>
      </c>
      <c r="J33" s="18">
        <v>0.56000000000000005</v>
      </c>
      <c r="K33" s="20">
        <v>0.56999999999999995</v>
      </c>
      <c r="L33" s="18">
        <v>0.56999999999999995</v>
      </c>
      <c r="M33" s="18">
        <v>0.57999999999999996</v>
      </c>
      <c r="N33" s="18">
        <v>0.59</v>
      </c>
      <c r="O33" s="35">
        <v>0.62</v>
      </c>
      <c r="P33" s="18">
        <v>0.7</v>
      </c>
      <c r="Q33" s="18">
        <v>71</v>
      </c>
    </row>
    <row r="34" spans="2:17" ht="18" x14ac:dyDescent="0.45">
      <c r="B34" s="21">
        <v>0.52</v>
      </c>
      <c r="C34" s="21">
        <v>0.52</v>
      </c>
      <c r="D34" s="21">
        <v>0.52</v>
      </c>
      <c r="E34" s="21">
        <v>0.52</v>
      </c>
      <c r="F34" s="21">
        <v>0.52</v>
      </c>
      <c r="G34" s="21">
        <v>0.52</v>
      </c>
      <c r="H34" s="21">
        <v>0.52</v>
      </c>
      <c r="I34" s="23">
        <v>0.53</v>
      </c>
      <c r="J34" s="21">
        <v>0.53</v>
      </c>
      <c r="K34" s="23">
        <v>0.54</v>
      </c>
      <c r="L34" s="21">
        <v>0.54</v>
      </c>
      <c r="M34" s="21">
        <v>0.55000000000000004</v>
      </c>
      <c r="N34" s="21">
        <v>0.56000000000000005</v>
      </c>
      <c r="O34" s="32">
        <v>0.59</v>
      </c>
      <c r="P34" s="21">
        <v>0.67</v>
      </c>
      <c r="Q34" s="21">
        <v>70</v>
      </c>
    </row>
    <row r="35" spans="2:17" ht="18" x14ac:dyDescent="0.45">
      <c r="B35" s="17">
        <v>0.49</v>
      </c>
      <c r="C35" s="17">
        <v>0.49</v>
      </c>
      <c r="D35" s="17">
        <v>0.49</v>
      </c>
      <c r="E35" s="17">
        <v>0.49</v>
      </c>
      <c r="F35" s="17">
        <v>0.49</v>
      </c>
      <c r="G35" s="17">
        <v>0.49</v>
      </c>
      <c r="H35" s="17">
        <v>0.5</v>
      </c>
      <c r="I35" s="19">
        <v>0.5</v>
      </c>
      <c r="J35" s="17">
        <v>0.5</v>
      </c>
      <c r="K35" s="19">
        <v>0.51</v>
      </c>
      <c r="L35" s="17">
        <v>0.51</v>
      </c>
      <c r="M35" s="17">
        <v>0.52</v>
      </c>
      <c r="N35" s="17">
        <v>0.53</v>
      </c>
      <c r="O35" s="34">
        <v>0.56000000000000005</v>
      </c>
      <c r="P35" s="17">
        <v>0.64</v>
      </c>
      <c r="Q35" s="17">
        <v>69</v>
      </c>
    </row>
    <row r="36" spans="2:17" ht="18" x14ac:dyDescent="0.45">
      <c r="B36" s="18">
        <v>0.46</v>
      </c>
      <c r="C36" s="18">
        <v>0.46</v>
      </c>
      <c r="D36" s="18">
        <v>0.46</v>
      </c>
      <c r="E36" s="18">
        <v>0.46</v>
      </c>
      <c r="F36" s="18">
        <v>0.46</v>
      </c>
      <c r="G36" s="18">
        <v>0.47</v>
      </c>
      <c r="H36" s="18">
        <v>0.47</v>
      </c>
      <c r="I36" s="20">
        <v>0.47</v>
      </c>
      <c r="J36" s="18">
        <v>0.48</v>
      </c>
      <c r="K36" s="20">
        <v>0.48</v>
      </c>
      <c r="L36" s="18">
        <v>0.48</v>
      </c>
      <c r="M36" s="18">
        <v>0.49</v>
      </c>
      <c r="N36" s="18">
        <v>0.5</v>
      </c>
      <c r="O36" s="35">
        <v>0.53</v>
      </c>
      <c r="P36" s="18">
        <v>0.61</v>
      </c>
      <c r="Q36" s="18">
        <v>68</v>
      </c>
    </row>
    <row r="37" spans="2:17" ht="18" x14ac:dyDescent="0.45">
      <c r="B37" s="18">
        <v>0.43</v>
      </c>
      <c r="C37" s="18">
        <v>0.43</v>
      </c>
      <c r="D37" s="18">
        <v>0.43</v>
      </c>
      <c r="E37" s="18">
        <v>0.43</v>
      </c>
      <c r="F37" s="18">
        <v>0.44</v>
      </c>
      <c r="G37" s="18">
        <v>0.44</v>
      </c>
      <c r="H37" s="18">
        <v>0.44</v>
      </c>
      <c r="I37" s="20">
        <v>0.44</v>
      </c>
      <c r="J37" s="18">
        <v>0.45</v>
      </c>
      <c r="K37" s="20">
        <v>0.45</v>
      </c>
      <c r="L37" s="18">
        <v>0.45</v>
      </c>
      <c r="M37" s="18">
        <v>0.46</v>
      </c>
      <c r="N37" s="18">
        <v>0.47</v>
      </c>
      <c r="O37" s="35">
        <v>0.5</v>
      </c>
      <c r="P37" s="18">
        <v>0.57999999999999996</v>
      </c>
      <c r="Q37" s="18">
        <v>67</v>
      </c>
    </row>
    <row r="38" spans="2:17" ht="18" x14ac:dyDescent="0.45">
      <c r="B38" s="18">
        <v>0.4</v>
      </c>
      <c r="C38" s="18">
        <v>0.41</v>
      </c>
      <c r="D38" s="18">
        <v>0.41</v>
      </c>
      <c r="E38" s="18">
        <v>0.41</v>
      </c>
      <c r="F38" s="18">
        <v>0.41</v>
      </c>
      <c r="G38" s="18">
        <v>0.41</v>
      </c>
      <c r="H38" s="18">
        <v>0.41</v>
      </c>
      <c r="I38" s="20">
        <v>0.42</v>
      </c>
      <c r="J38" s="18">
        <v>0.42</v>
      </c>
      <c r="K38" s="20">
        <v>0.42</v>
      </c>
      <c r="L38" s="18">
        <v>0.43</v>
      </c>
      <c r="M38" s="18">
        <v>0.43</v>
      </c>
      <c r="N38" s="18">
        <v>0.45</v>
      </c>
      <c r="O38" s="35">
        <v>0.47</v>
      </c>
      <c r="P38" s="18">
        <v>0.55000000000000004</v>
      </c>
      <c r="Q38" s="18">
        <v>66</v>
      </c>
    </row>
    <row r="39" spans="2:17" ht="18" x14ac:dyDescent="0.45">
      <c r="B39" s="21">
        <v>0.38</v>
      </c>
      <c r="C39" s="21">
        <v>0.38</v>
      </c>
      <c r="D39" s="21">
        <v>0.38</v>
      </c>
      <c r="E39" s="21">
        <v>0.38</v>
      </c>
      <c r="F39" s="21">
        <v>0.38</v>
      </c>
      <c r="G39" s="21">
        <v>0.38</v>
      </c>
      <c r="H39" s="21">
        <v>0.38</v>
      </c>
      <c r="I39" s="23">
        <v>0.39</v>
      </c>
      <c r="J39" s="21">
        <v>0.39</v>
      </c>
      <c r="K39" s="23">
        <v>0.39</v>
      </c>
      <c r="L39" s="21">
        <v>0.4</v>
      </c>
      <c r="M39" s="21">
        <v>0.4</v>
      </c>
      <c r="N39" s="21">
        <v>0.42</v>
      </c>
      <c r="O39" s="32">
        <v>0.44</v>
      </c>
      <c r="P39" s="21">
        <v>0.51</v>
      </c>
      <c r="Q39" s="21">
        <v>65</v>
      </c>
    </row>
    <row r="40" spans="2:17" ht="18" x14ac:dyDescent="0.45">
      <c r="B40" s="17">
        <v>0.35</v>
      </c>
      <c r="C40" s="17">
        <v>0.35</v>
      </c>
      <c r="D40" s="17">
        <v>0.35</v>
      </c>
      <c r="E40" s="17">
        <v>0.35</v>
      </c>
      <c r="F40" s="17">
        <v>0.35</v>
      </c>
      <c r="G40" s="17">
        <v>0.36</v>
      </c>
      <c r="H40" s="17">
        <v>0.36</v>
      </c>
      <c r="I40" s="19">
        <v>0.36</v>
      </c>
      <c r="J40" s="17">
        <v>0.36</v>
      </c>
      <c r="K40" s="19">
        <v>0.37</v>
      </c>
      <c r="L40" s="17">
        <v>0.37</v>
      </c>
      <c r="M40" s="17">
        <v>0.38</v>
      </c>
      <c r="N40" s="17">
        <v>0.39</v>
      </c>
      <c r="O40" s="34">
        <v>0.41</v>
      </c>
      <c r="P40" s="17">
        <v>0.48</v>
      </c>
      <c r="Q40" s="17">
        <v>64</v>
      </c>
    </row>
    <row r="41" spans="2:17" ht="18" x14ac:dyDescent="0.45">
      <c r="B41" s="18">
        <v>0.32</v>
      </c>
      <c r="C41" s="18">
        <v>0.33</v>
      </c>
      <c r="D41" s="18">
        <v>0.33</v>
      </c>
      <c r="E41" s="18">
        <v>0.33</v>
      </c>
      <c r="F41" s="18">
        <v>0.33</v>
      </c>
      <c r="G41" s="18">
        <v>0.33</v>
      </c>
      <c r="H41" s="18">
        <v>0.33</v>
      </c>
      <c r="I41" s="20">
        <v>0.33</v>
      </c>
      <c r="J41" s="18">
        <v>0.34</v>
      </c>
      <c r="K41" s="20">
        <v>0.34</v>
      </c>
      <c r="L41" s="18">
        <v>0.34</v>
      </c>
      <c r="M41" s="18">
        <v>0.35</v>
      </c>
      <c r="N41" s="18">
        <v>0.36</v>
      </c>
      <c r="O41" s="35">
        <v>0.38</v>
      </c>
      <c r="P41" s="18">
        <v>0.45</v>
      </c>
      <c r="Q41" s="18">
        <v>63</v>
      </c>
    </row>
    <row r="42" spans="2:17" ht="18" x14ac:dyDescent="0.45">
      <c r="B42" s="18">
        <v>0.3</v>
      </c>
      <c r="C42" s="18">
        <v>0.3</v>
      </c>
      <c r="D42" s="18">
        <v>0.3</v>
      </c>
      <c r="E42" s="18">
        <v>0.3</v>
      </c>
      <c r="F42" s="18">
        <v>0.3</v>
      </c>
      <c r="G42" s="18">
        <v>0.3</v>
      </c>
      <c r="H42" s="18">
        <v>0.3</v>
      </c>
      <c r="I42" s="20">
        <v>0.31</v>
      </c>
      <c r="J42" s="18">
        <v>0.31</v>
      </c>
      <c r="K42" s="20">
        <v>0.31</v>
      </c>
      <c r="L42" s="18">
        <v>0.32</v>
      </c>
      <c r="M42" s="18">
        <v>0.32</v>
      </c>
      <c r="N42" s="18">
        <v>0.33</v>
      </c>
      <c r="O42" s="35">
        <v>0.35</v>
      </c>
      <c r="P42" s="18">
        <v>0.41</v>
      </c>
      <c r="Q42" s="18">
        <v>62</v>
      </c>
    </row>
    <row r="43" spans="2:17" ht="18" x14ac:dyDescent="0.45">
      <c r="B43" s="18">
        <v>0.28000000000000003</v>
      </c>
      <c r="C43" s="18">
        <v>0.28000000000000003</v>
      </c>
      <c r="D43" s="18">
        <v>0.28000000000000003</v>
      </c>
      <c r="E43" s="18">
        <v>0.28000000000000003</v>
      </c>
      <c r="F43" s="18">
        <v>0.28000000000000003</v>
      </c>
      <c r="G43" s="18">
        <v>0.28000000000000003</v>
      </c>
      <c r="H43" s="18">
        <v>0.28000000000000003</v>
      </c>
      <c r="I43" s="20">
        <v>0.28000000000000003</v>
      </c>
      <c r="J43" s="18">
        <v>0.28000000000000003</v>
      </c>
      <c r="K43" s="20">
        <v>0.28000000000000003</v>
      </c>
      <c r="L43" s="18">
        <v>0.28999999999999998</v>
      </c>
      <c r="M43" s="18">
        <v>0.3</v>
      </c>
      <c r="N43" s="18">
        <v>0.3</v>
      </c>
      <c r="O43" s="35">
        <v>0.3</v>
      </c>
      <c r="P43" s="18">
        <v>0.38</v>
      </c>
      <c r="Q43" s="18">
        <v>61</v>
      </c>
    </row>
    <row r="44" spans="2:17" ht="18" x14ac:dyDescent="0.45">
      <c r="B44" s="21">
        <v>0.25</v>
      </c>
      <c r="C44" s="21">
        <v>0.25</v>
      </c>
      <c r="D44" s="21">
        <v>0.25</v>
      </c>
      <c r="E44" s="21">
        <v>0.25</v>
      </c>
      <c r="F44" s="21">
        <v>0.25</v>
      </c>
      <c r="G44" s="21">
        <v>0.25</v>
      </c>
      <c r="H44" s="21">
        <v>0.25</v>
      </c>
      <c r="I44" s="23">
        <v>0.25</v>
      </c>
      <c r="J44" s="21">
        <v>0.25</v>
      </c>
      <c r="K44" s="23">
        <v>0.25</v>
      </c>
      <c r="L44" s="21">
        <v>0.25</v>
      </c>
      <c r="M44" s="21">
        <v>0.25</v>
      </c>
      <c r="N44" s="21">
        <v>0.28000000000000003</v>
      </c>
      <c r="O44" s="32">
        <v>0.28000000000000003</v>
      </c>
      <c r="P44" s="21">
        <v>0.34</v>
      </c>
      <c r="Q44" s="21">
        <v>60</v>
      </c>
    </row>
    <row r="45" spans="2:17" ht="18" x14ac:dyDescent="0.45">
      <c r="B45" s="17">
        <v>0.23</v>
      </c>
      <c r="C45" s="17">
        <v>0.23</v>
      </c>
      <c r="D45" s="17">
        <v>0.23</v>
      </c>
      <c r="E45" s="17">
        <v>0.23</v>
      </c>
      <c r="F45" s="17">
        <v>0.23</v>
      </c>
      <c r="G45" s="17">
        <v>0.23</v>
      </c>
      <c r="H45" s="17">
        <v>0.23</v>
      </c>
      <c r="I45" s="19">
        <v>0.23</v>
      </c>
      <c r="J45" s="17">
        <v>0.23</v>
      </c>
      <c r="K45" s="19">
        <v>0.23</v>
      </c>
      <c r="L45" s="17">
        <v>0.23</v>
      </c>
      <c r="M45" s="17">
        <v>0.23</v>
      </c>
      <c r="N45" s="17">
        <v>0.25</v>
      </c>
      <c r="O45" s="34">
        <v>0.27</v>
      </c>
      <c r="P45" s="17">
        <v>0.31</v>
      </c>
      <c r="Q45" s="17">
        <v>59</v>
      </c>
    </row>
    <row r="46" spans="2:17" ht="18" x14ac:dyDescent="0.45">
      <c r="B46" s="18">
        <v>0.2</v>
      </c>
      <c r="C46" s="18">
        <v>0.2</v>
      </c>
      <c r="D46" s="18">
        <v>0.2</v>
      </c>
      <c r="E46" s="18">
        <v>0.2</v>
      </c>
      <c r="F46" s="18">
        <v>0.2</v>
      </c>
      <c r="G46" s="18">
        <v>0.2</v>
      </c>
      <c r="H46" s="18">
        <v>0.2</v>
      </c>
      <c r="I46" s="20">
        <v>0.2</v>
      </c>
      <c r="J46" s="18">
        <v>0.2</v>
      </c>
      <c r="K46" s="20">
        <v>0.2</v>
      </c>
      <c r="L46" s="18">
        <v>0.2</v>
      </c>
      <c r="M46" s="18">
        <v>0.2</v>
      </c>
      <c r="N46" s="18">
        <v>0.23</v>
      </c>
      <c r="O46" s="35">
        <v>0.25</v>
      </c>
      <c r="P46" s="18">
        <v>0.3</v>
      </c>
      <c r="Q46" s="18">
        <v>58</v>
      </c>
    </row>
    <row r="47" spans="2:17" ht="18" x14ac:dyDescent="0.45">
      <c r="B47" s="18">
        <v>0.18</v>
      </c>
      <c r="C47" s="18">
        <v>0.18</v>
      </c>
      <c r="D47" s="18">
        <v>0.18</v>
      </c>
      <c r="E47" s="18">
        <v>0.18</v>
      </c>
      <c r="F47" s="18">
        <v>0.18</v>
      </c>
      <c r="G47" s="18">
        <v>0.18</v>
      </c>
      <c r="H47" s="18">
        <v>0.18</v>
      </c>
      <c r="I47" s="20">
        <v>0.18</v>
      </c>
      <c r="J47" s="18">
        <v>0.18</v>
      </c>
      <c r="K47" s="20">
        <v>0.18</v>
      </c>
      <c r="L47" s="18">
        <v>0.18</v>
      </c>
      <c r="M47" s="18">
        <v>0.18</v>
      </c>
      <c r="N47" s="18">
        <v>0.18</v>
      </c>
      <c r="O47" s="35">
        <v>0.2</v>
      </c>
      <c r="P47" s="18">
        <v>0.25</v>
      </c>
      <c r="Q47" s="18">
        <v>57</v>
      </c>
    </row>
    <row r="48" spans="2:17" ht="18" x14ac:dyDescent="0.45">
      <c r="B48" s="18">
        <v>0.15</v>
      </c>
      <c r="C48" s="18">
        <v>0.15</v>
      </c>
      <c r="D48" s="18">
        <v>0.15</v>
      </c>
      <c r="E48" s="18">
        <v>0.15</v>
      </c>
      <c r="F48" s="18">
        <v>0.15</v>
      </c>
      <c r="G48" s="18">
        <v>0.15</v>
      </c>
      <c r="H48" s="18">
        <v>0.15</v>
      </c>
      <c r="I48" s="20">
        <v>0.15</v>
      </c>
      <c r="J48" s="18">
        <v>0.15</v>
      </c>
      <c r="K48" s="20">
        <v>0.15</v>
      </c>
      <c r="L48" s="18">
        <v>0.15</v>
      </c>
      <c r="M48" s="18">
        <v>0.15</v>
      </c>
      <c r="N48" s="18">
        <v>0.16</v>
      </c>
      <c r="O48" s="35">
        <v>0.18</v>
      </c>
      <c r="P48" s="18">
        <v>0.2</v>
      </c>
      <c r="Q48" s="18">
        <v>56</v>
      </c>
    </row>
    <row r="49" spans="2:17" ht="18" x14ac:dyDescent="0.45">
      <c r="B49" s="21">
        <v>0.13</v>
      </c>
      <c r="C49" s="21">
        <v>0.13</v>
      </c>
      <c r="D49" s="21">
        <v>0.13</v>
      </c>
      <c r="E49" s="21">
        <v>0.13</v>
      </c>
      <c r="F49" s="21">
        <v>0.13</v>
      </c>
      <c r="G49" s="21">
        <v>0.13</v>
      </c>
      <c r="H49" s="21">
        <v>0.13</v>
      </c>
      <c r="I49" s="23">
        <v>0.13</v>
      </c>
      <c r="J49" s="21">
        <v>0.13</v>
      </c>
      <c r="K49" s="23">
        <v>0.13</v>
      </c>
      <c r="L49" s="21">
        <v>0.13</v>
      </c>
      <c r="M49" s="21">
        <v>0.13</v>
      </c>
      <c r="N49" s="21">
        <v>0.13</v>
      </c>
      <c r="O49" s="32">
        <v>0.15</v>
      </c>
      <c r="P49" s="21">
        <v>0.18</v>
      </c>
      <c r="Q49" s="21">
        <v>55</v>
      </c>
    </row>
    <row r="50" spans="2:17" ht="18" x14ac:dyDescent="0.45">
      <c r="B50" s="17">
        <v>0.1</v>
      </c>
      <c r="C50" s="17">
        <v>0.1</v>
      </c>
      <c r="D50" s="17">
        <v>0.1</v>
      </c>
      <c r="E50" s="17">
        <v>0.1</v>
      </c>
      <c r="F50" s="17">
        <v>0.1</v>
      </c>
      <c r="G50" s="17">
        <v>0.1</v>
      </c>
      <c r="H50" s="17">
        <v>0.1</v>
      </c>
      <c r="I50" s="19">
        <v>0.1</v>
      </c>
      <c r="J50" s="17">
        <v>0.1</v>
      </c>
      <c r="K50" s="19">
        <v>0.1</v>
      </c>
      <c r="L50" s="17">
        <v>0.1</v>
      </c>
      <c r="M50" s="17">
        <v>0.1</v>
      </c>
      <c r="N50" s="17">
        <v>0.1</v>
      </c>
      <c r="O50" s="34">
        <v>0.13</v>
      </c>
      <c r="P50" s="17">
        <v>0.15</v>
      </c>
      <c r="Q50" s="17">
        <v>54</v>
      </c>
    </row>
    <row r="51" spans="2:17" ht="18" x14ac:dyDescent="0.45">
      <c r="B51" s="18">
        <v>0.08</v>
      </c>
      <c r="C51" s="18">
        <v>0.08</v>
      </c>
      <c r="D51" s="18">
        <v>0.08</v>
      </c>
      <c r="E51" s="18">
        <v>0.08</v>
      </c>
      <c r="F51" s="18">
        <v>0.08</v>
      </c>
      <c r="G51" s="18">
        <v>0.08</v>
      </c>
      <c r="H51" s="18">
        <v>0.08</v>
      </c>
      <c r="I51" s="20">
        <v>0.08</v>
      </c>
      <c r="J51" s="18">
        <v>0.08</v>
      </c>
      <c r="K51" s="20">
        <v>0.08</v>
      </c>
      <c r="L51" s="18">
        <v>0.08</v>
      </c>
      <c r="M51" s="18">
        <v>0.08</v>
      </c>
      <c r="N51" s="18">
        <v>0.08</v>
      </c>
      <c r="O51" s="35">
        <v>0.1</v>
      </c>
      <c r="P51" s="18">
        <v>0.1</v>
      </c>
      <c r="Q51" s="18">
        <v>53</v>
      </c>
    </row>
    <row r="52" spans="2:17" ht="18" x14ac:dyDescent="0.45">
      <c r="B52" s="18">
        <v>0.05</v>
      </c>
      <c r="C52" s="18">
        <v>0.05</v>
      </c>
      <c r="D52" s="18">
        <v>0.05</v>
      </c>
      <c r="E52" s="18">
        <v>0.05</v>
      </c>
      <c r="F52" s="18">
        <v>0.05</v>
      </c>
      <c r="G52" s="18">
        <v>0.05</v>
      </c>
      <c r="H52" s="18">
        <v>0.05</v>
      </c>
      <c r="I52" s="20">
        <v>0.05</v>
      </c>
      <c r="J52" s="18">
        <v>0.05</v>
      </c>
      <c r="K52" s="20">
        <v>0.05</v>
      </c>
      <c r="L52" s="18">
        <v>0.05</v>
      </c>
      <c r="M52" s="18">
        <v>0.05</v>
      </c>
      <c r="N52" s="18">
        <v>0.05</v>
      </c>
      <c r="O52" s="35">
        <v>0.05</v>
      </c>
      <c r="P52" s="18">
        <v>0.08</v>
      </c>
      <c r="Q52" s="18">
        <v>52</v>
      </c>
    </row>
    <row r="53" spans="2:17" ht="18" x14ac:dyDescent="0.45">
      <c r="B53" s="18">
        <v>0.03</v>
      </c>
      <c r="C53" s="18">
        <v>0.03</v>
      </c>
      <c r="D53" s="18">
        <v>0.03</v>
      </c>
      <c r="E53" s="18">
        <v>0.03</v>
      </c>
      <c r="F53" s="18">
        <v>0.03</v>
      </c>
      <c r="G53" s="18">
        <v>0.03</v>
      </c>
      <c r="H53" s="18">
        <v>0.03</v>
      </c>
      <c r="I53" s="20">
        <v>0.03</v>
      </c>
      <c r="J53" s="18">
        <v>0.03</v>
      </c>
      <c r="K53" s="20">
        <v>0.03</v>
      </c>
      <c r="L53" s="18">
        <v>0.03</v>
      </c>
      <c r="M53" s="18">
        <v>0.03</v>
      </c>
      <c r="N53" s="18">
        <v>0.03</v>
      </c>
      <c r="O53" s="35">
        <v>0.03</v>
      </c>
      <c r="P53" s="18">
        <v>0.05</v>
      </c>
      <c r="Q53" s="18">
        <v>51</v>
      </c>
    </row>
    <row r="54" spans="2:17" ht="18" x14ac:dyDescent="0.45">
      <c r="B54" s="21">
        <v>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3">
        <v>0</v>
      </c>
      <c r="J54" s="21">
        <v>0</v>
      </c>
      <c r="K54" s="23">
        <v>0</v>
      </c>
      <c r="L54" s="21">
        <v>0</v>
      </c>
      <c r="M54" s="21">
        <v>0</v>
      </c>
      <c r="N54" s="21">
        <v>0</v>
      </c>
      <c r="O54" s="32">
        <v>0</v>
      </c>
      <c r="P54" s="21">
        <v>0</v>
      </c>
      <c r="Q54" s="21">
        <v>50</v>
      </c>
    </row>
  </sheetData>
  <sheetProtection algorithmName="SHA-512" hashValue="v4TUPISL8x+JvWDYAcgyfQ3V+s6P5PncpBJiLYaQQlWFupfRiy9Dsb86Si7f3KlknKTJCr74ndXcU1lErD43Ng==" saltValue="mwhiTNvaoQWFdFShnZ68zw==" spinCount="100000" sheet="1" objects="1" scenarios="1"/>
  <mergeCells count="2">
    <mergeCell ref="Q2:Q3"/>
    <mergeCell ref="B2:P2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19"/>
  <dimension ref="A1:AK54"/>
  <sheetViews>
    <sheetView rightToLeft="1" topLeftCell="I1" workbookViewId="0">
      <selection activeCell="W7" sqref="W7"/>
    </sheetView>
  </sheetViews>
  <sheetFormatPr defaultColWidth="9.125" defaultRowHeight="14.25" x14ac:dyDescent="0.2"/>
  <cols>
    <col min="1" max="14" width="9.125" style="13"/>
    <col min="15" max="15" width="9.125" style="37"/>
    <col min="16" max="16" width="9.125" style="13"/>
    <col min="17" max="17" width="19.25" style="13" bestFit="1" customWidth="1"/>
    <col min="18" max="19" width="9.125" style="13"/>
    <col min="20" max="21" width="0" style="13" hidden="1" customWidth="1"/>
    <col min="22" max="22" width="7.25" style="13" bestFit="1" customWidth="1"/>
    <col min="23" max="36" width="4.375" style="13" customWidth="1"/>
    <col min="37" max="37" width="9.125" style="13"/>
    <col min="38" max="16384" width="9.125" style="1"/>
  </cols>
  <sheetData>
    <row r="1" spans="1:37" s="2" customFormat="1" ht="18" thickBot="1" x14ac:dyDescent="0.45">
      <c r="A1" s="24"/>
      <c r="B1" s="25" t="s">
        <v>29</v>
      </c>
      <c r="C1" s="25" t="s">
        <v>28</v>
      </c>
      <c r="D1" s="25" t="s">
        <v>27</v>
      </c>
      <c r="E1" s="25" t="s">
        <v>26</v>
      </c>
      <c r="F1" s="25" t="s">
        <v>25</v>
      </c>
      <c r="G1" s="25" t="s">
        <v>24</v>
      </c>
      <c r="H1" s="25" t="s">
        <v>23</v>
      </c>
      <c r="I1" s="26" t="s">
        <v>22</v>
      </c>
      <c r="J1" s="24"/>
      <c r="K1" s="24"/>
      <c r="L1" s="24"/>
      <c r="M1" s="24"/>
      <c r="N1" s="24"/>
      <c r="O1" s="27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</row>
    <row r="2" spans="1:37" ht="15" thickBot="1" x14ac:dyDescent="0.25">
      <c r="B2" s="84" t="s">
        <v>17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6"/>
      <c r="Q2" s="87" t="s">
        <v>18</v>
      </c>
      <c r="R2" s="28"/>
      <c r="S2" s="29" t="e">
        <f>پردازش!P7</f>
        <v>#DIV/0!</v>
      </c>
      <c r="V2" s="30" t="e">
        <f>-1*S2</f>
        <v>#DIV/0!</v>
      </c>
    </row>
    <row r="3" spans="1:37" ht="18.75" thickBot="1" x14ac:dyDescent="0.5">
      <c r="B3" s="21">
        <v>67</v>
      </c>
      <c r="C3" s="21">
        <v>43</v>
      </c>
      <c r="D3" s="21">
        <v>30</v>
      </c>
      <c r="E3" s="21">
        <v>23</v>
      </c>
      <c r="F3" s="21">
        <v>18</v>
      </c>
      <c r="G3" s="21">
        <v>15</v>
      </c>
      <c r="H3" s="21">
        <v>12</v>
      </c>
      <c r="I3" s="31">
        <v>10</v>
      </c>
      <c r="J3" s="21">
        <v>9</v>
      </c>
      <c r="K3" s="21">
        <v>8</v>
      </c>
      <c r="L3" s="21">
        <v>7</v>
      </c>
      <c r="M3" s="21">
        <v>6</v>
      </c>
      <c r="N3" s="21">
        <v>5</v>
      </c>
      <c r="O3" s="32">
        <v>4</v>
      </c>
      <c r="P3" s="21">
        <v>3</v>
      </c>
      <c r="Q3" s="88"/>
      <c r="R3" s="28" t="s">
        <v>30</v>
      </c>
      <c r="S3" s="33">
        <f>پردازش!P6</f>
        <v>0</v>
      </c>
    </row>
    <row r="4" spans="1:37" ht="18" x14ac:dyDescent="0.45">
      <c r="B4" s="17">
        <v>2.56</v>
      </c>
      <c r="C4" s="17">
        <v>2.5099999999999998</v>
      </c>
      <c r="D4" s="17">
        <v>2.48</v>
      </c>
      <c r="E4" s="17">
        <v>2.44</v>
      </c>
      <c r="F4" s="17">
        <v>2.39</v>
      </c>
      <c r="G4" s="17">
        <v>2.34</v>
      </c>
      <c r="H4" s="17">
        <v>2.2799999999999998</v>
      </c>
      <c r="I4" s="17">
        <v>2.2000000000000002</v>
      </c>
      <c r="J4" s="17">
        <v>2.13</v>
      </c>
      <c r="K4" s="17">
        <v>2.0699999999999998</v>
      </c>
      <c r="L4" s="17">
        <v>1.99</v>
      </c>
      <c r="M4" s="17">
        <v>1.88</v>
      </c>
      <c r="N4" s="17">
        <v>1.72</v>
      </c>
      <c r="O4" s="34">
        <v>1.49</v>
      </c>
      <c r="P4" s="17">
        <v>1.1599999999999999</v>
      </c>
      <c r="Q4" s="17">
        <v>100</v>
      </c>
      <c r="S4" s="13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3">
        <v>67</v>
      </c>
      <c r="W4" s="13">
        <v>43</v>
      </c>
      <c r="X4" s="13">
        <v>30</v>
      </c>
      <c r="Y4" s="13">
        <v>23</v>
      </c>
      <c r="Z4" s="13">
        <v>18</v>
      </c>
      <c r="AA4" s="13">
        <v>15</v>
      </c>
      <c r="AB4" s="13">
        <v>12</v>
      </c>
      <c r="AC4" s="13">
        <v>10</v>
      </c>
      <c r="AD4" s="13">
        <v>9</v>
      </c>
      <c r="AE4" s="13">
        <v>8</v>
      </c>
      <c r="AF4" s="13">
        <v>7</v>
      </c>
      <c r="AG4" s="13">
        <v>6</v>
      </c>
      <c r="AH4" s="13">
        <v>5</v>
      </c>
      <c r="AI4" s="13">
        <v>4</v>
      </c>
      <c r="AJ4" s="13">
        <v>3</v>
      </c>
    </row>
    <row r="5" spans="1:37" ht="18" x14ac:dyDescent="0.45">
      <c r="B5" s="18">
        <v>2.16</v>
      </c>
      <c r="C5" s="18">
        <v>2.14</v>
      </c>
      <c r="D5" s="18">
        <v>2.12</v>
      </c>
      <c r="E5" s="18">
        <v>2.09</v>
      </c>
      <c r="F5" s="18">
        <v>2.0699999999999998</v>
      </c>
      <c r="G5" s="18">
        <v>2.04</v>
      </c>
      <c r="H5" s="18">
        <v>2.0099999999999998</v>
      </c>
      <c r="I5" s="18">
        <v>1.96</v>
      </c>
      <c r="J5" s="18">
        <v>1.91</v>
      </c>
      <c r="K5" s="18">
        <v>1.88</v>
      </c>
      <c r="L5" s="18">
        <v>1.82</v>
      </c>
      <c r="M5" s="18">
        <v>1.75</v>
      </c>
      <c r="N5" s="18">
        <v>1.64</v>
      </c>
      <c r="O5" s="35">
        <v>1.46</v>
      </c>
      <c r="P5" s="18" t="s">
        <v>7</v>
      </c>
      <c r="Q5" s="18">
        <v>99</v>
      </c>
      <c r="S5" s="36" t="e">
        <f>SUM(V5:AJ5)</f>
        <v>#DIV/0!</v>
      </c>
      <c r="V5" s="13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3" t="e">
        <f t="shared" si="0"/>
        <v>#DIV/0!</v>
      </c>
      <c r="X5" s="13" t="e">
        <f t="shared" si="0"/>
        <v>#DIV/0!</v>
      </c>
      <c r="Y5" s="13" t="e">
        <f t="shared" si="0"/>
        <v>#DIV/0!</v>
      </c>
      <c r="Z5" s="13" t="e">
        <f t="shared" si="0"/>
        <v>#DIV/0!</v>
      </c>
      <c r="AA5" s="13" t="e">
        <f t="shared" si="0"/>
        <v>#DIV/0!</v>
      </c>
      <c r="AB5" s="13" t="e">
        <f t="shared" si="0"/>
        <v>#DIV/0!</v>
      </c>
      <c r="AC5" s="13" t="e">
        <f t="shared" si="0"/>
        <v>#DIV/0!</v>
      </c>
      <c r="AD5" s="13" t="e">
        <f t="shared" si="0"/>
        <v>#DIV/0!</v>
      </c>
      <c r="AE5" s="13" t="e">
        <f t="shared" si="0"/>
        <v>#DIV/0!</v>
      </c>
      <c r="AF5" s="13" t="e">
        <f t="shared" si="0"/>
        <v>#DIV/0!</v>
      </c>
      <c r="AG5" s="13" t="e">
        <f t="shared" si="0"/>
        <v>#DIV/0!</v>
      </c>
      <c r="AH5" s="13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3" t="e">
        <f t="shared" si="0"/>
        <v>#DIV/0!</v>
      </c>
      <c r="AJ5" s="13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18">
        <v>1.95</v>
      </c>
      <c r="C6" s="18">
        <v>1.94</v>
      </c>
      <c r="D6" s="18">
        <v>1.93</v>
      </c>
      <c r="E6" s="18">
        <v>1.91</v>
      </c>
      <c r="F6" s="18">
        <v>1.89</v>
      </c>
      <c r="G6" s="18">
        <v>1.87</v>
      </c>
      <c r="H6" s="18">
        <v>1.84</v>
      </c>
      <c r="I6" s="18">
        <v>1.81</v>
      </c>
      <c r="J6" s="18">
        <v>1.78</v>
      </c>
      <c r="K6" s="18">
        <v>1.75</v>
      </c>
      <c r="L6" s="18">
        <v>1.72</v>
      </c>
      <c r="M6" s="18">
        <v>1.66</v>
      </c>
      <c r="N6" s="18">
        <v>1.58</v>
      </c>
      <c r="O6" s="35">
        <v>1.43</v>
      </c>
      <c r="P6" s="18" t="s">
        <v>7</v>
      </c>
      <c r="Q6" s="18">
        <v>98</v>
      </c>
      <c r="S6" s="36" t="e">
        <f>SUM(V6:AJ6)</f>
        <v>#DIV/0!</v>
      </c>
      <c r="V6" s="13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3" t="e">
        <f t="shared" si="1"/>
        <v>#DIV/0!</v>
      </c>
      <c r="X6" s="13" t="e">
        <f t="shared" si="1"/>
        <v>#DIV/0!</v>
      </c>
      <c r="Y6" s="13" t="e">
        <f t="shared" si="1"/>
        <v>#DIV/0!</v>
      </c>
      <c r="Z6" s="13" t="e">
        <f t="shared" si="1"/>
        <v>#DIV/0!</v>
      </c>
      <c r="AA6" s="13" t="e">
        <f t="shared" si="1"/>
        <v>#DIV/0!</v>
      </c>
      <c r="AB6" s="13" t="e">
        <f t="shared" si="1"/>
        <v>#DIV/0!</v>
      </c>
      <c r="AC6" s="13" t="e">
        <f t="shared" si="1"/>
        <v>#DIV/0!</v>
      </c>
      <c r="AD6" s="13" t="e">
        <f t="shared" si="1"/>
        <v>#DIV/0!</v>
      </c>
      <c r="AE6" s="13" t="e">
        <f t="shared" si="1"/>
        <v>#DIV/0!</v>
      </c>
      <c r="AF6" s="13" t="e">
        <f t="shared" si="1"/>
        <v>#DIV/0!</v>
      </c>
      <c r="AG6" s="13" t="e">
        <f t="shared" si="1"/>
        <v>#DIV/0!</v>
      </c>
      <c r="AH6" s="13" t="e">
        <f t="shared" si="1"/>
        <v>#DIV/0!</v>
      </c>
      <c r="AI6" s="13" t="e">
        <f t="shared" si="1"/>
        <v>#DIV/0!</v>
      </c>
      <c r="AJ6" s="13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8">
        <v>1.81</v>
      </c>
      <c r="C7" s="18">
        <v>1.8</v>
      </c>
      <c r="D7" s="18">
        <v>1.79</v>
      </c>
      <c r="E7" s="18">
        <v>1.78</v>
      </c>
      <c r="F7" s="18">
        <v>1.76</v>
      </c>
      <c r="G7" s="18">
        <v>1.75</v>
      </c>
      <c r="H7" s="18">
        <v>1.73</v>
      </c>
      <c r="I7" s="18">
        <v>1.71</v>
      </c>
      <c r="J7" s="18">
        <v>1.68</v>
      </c>
      <c r="K7" s="18">
        <v>1.66</v>
      </c>
      <c r="L7" s="18">
        <v>1.63</v>
      </c>
      <c r="M7" s="18">
        <v>1.59</v>
      </c>
      <c r="N7" s="18">
        <v>1.52</v>
      </c>
      <c r="O7" s="35">
        <v>1.4</v>
      </c>
      <c r="P7" s="18">
        <v>1.1499999999999999</v>
      </c>
      <c r="Q7" s="18">
        <v>97</v>
      </c>
    </row>
    <row r="8" spans="1:37" ht="18" x14ac:dyDescent="0.45">
      <c r="B8" s="18">
        <v>1.7</v>
      </c>
      <c r="C8" s="18">
        <v>1.69</v>
      </c>
      <c r="D8" s="18">
        <v>1.68</v>
      </c>
      <c r="E8" s="18">
        <v>1.67</v>
      </c>
      <c r="F8" s="18">
        <v>1.66</v>
      </c>
      <c r="G8" s="18">
        <v>1.65</v>
      </c>
      <c r="H8" s="18">
        <v>1.64</v>
      </c>
      <c r="I8" s="18">
        <v>1.62</v>
      </c>
      <c r="J8" s="18">
        <v>1.6</v>
      </c>
      <c r="K8" s="18">
        <v>1.58</v>
      </c>
      <c r="L8" s="18">
        <v>1.56</v>
      </c>
      <c r="M8" s="18">
        <v>1.52</v>
      </c>
      <c r="N8" s="18">
        <v>1.47</v>
      </c>
      <c r="O8" s="35">
        <v>1.37</v>
      </c>
      <c r="P8" s="18" t="s">
        <v>7</v>
      </c>
      <c r="Q8" s="18">
        <v>96</v>
      </c>
    </row>
    <row r="9" spans="1:37" ht="18" x14ac:dyDescent="0.45">
      <c r="B9" s="18">
        <v>1.6</v>
      </c>
      <c r="C9" s="18">
        <v>1.59</v>
      </c>
      <c r="D9" s="18">
        <v>1.59</v>
      </c>
      <c r="E9" s="18">
        <v>1.58</v>
      </c>
      <c r="F9" s="18">
        <v>1.57</v>
      </c>
      <c r="G9" s="18">
        <v>1.56</v>
      </c>
      <c r="H9" s="18">
        <v>1.55</v>
      </c>
      <c r="I9" s="18">
        <v>1.54</v>
      </c>
      <c r="J9" s="18">
        <v>1.52</v>
      </c>
      <c r="K9" s="18">
        <v>1.51</v>
      </c>
      <c r="L9" s="18">
        <v>1.49</v>
      </c>
      <c r="M9" s="18">
        <v>1.47</v>
      </c>
      <c r="N9" s="18">
        <v>1.42</v>
      </c>
      <c r="O9" s="35">
        <v>1.34</v>
      </c>
      <c r="P9" s="18">
        <v>1.1399999999999999</v>
      </c>
      <c r="Q9" s="18">
        <v>95</v>
      </c>
    </row>
    <row r="10" spans="1:37" ht="18" x14ac:dyDescent="0.45">
      <c r="B10" s="17">
        <v>1.52</v>
      </c>
      <c r="C10" s="17">
        <v>1.51</v>
      </c>
      <c r="D10" s="17">
        <v>1.51</v>
      </c>
      <c r="E10" s="17">
        <v>1.5</v>
      </c>
      <c r="F10" s="17">
        <v>1.5</v>
      </c>
      <c r="G10" s="17">
        <v>1.49</v>
      </c>
      <c r="H10" s="17">
        <v>1.48</v>
      </c>
      <c r="I10" s="19">
        <v>1.47</v>
      </c>
      <c r="J10" s="17">
        <v>1.46</v>
      </c>
      <c r="K10" s="19">
        <v>1.45</v>
      </c>
      <c r="L10" s="17">
        <v>1.43</v>
      </c>
      <c r="M10" s="17">
        <v>1.41</v>
      </c>
      <c r="N10" s="17">
        <v>1.38</v>
      </c>
      <c r="O10" s="34">
        <v>1.31</v>
      </c>
      <c r="P10" s="17" t="s">
        <v>7</v>
      </c>
      <c r="Q10" s="17">
        <v>94</v>
      </c>
    </row>
    <row r="11" spans="1:37" ht="18" x14ac:dyDescent="0.45">
      <c r="B11" s="18">
        <v>1.44</v>
      </c>
      <c r="C11" s="18">
        <v>1.44</v>
      </c>
      <c r="D11" s="18">
        <v>1.44</v>
      </c>
      <c r="E11" s="18">
        <v>1.43</v>
      </c>
      <c r="F11" s="18">
        <v>1.43</v>
      </c>
      <c r="G11" s="18">
        <v>1.42</v>
      </c>
      <c r="H11" s="18">
        <v>1.41</v>
      </c>
      <c r="I11" s="20">
        <v>1.41</v>
      </c>
      <c r="J11" s="18">
        <v>1.4</v>
      </c>
      <c r="K11" s="20">
        <v>1.39</v>
      </c>
      <c r="L11" s="18">
        <v>1.38</v>
      </c>
      <c r="M11" s="18">
        <v>1.36</v>
      </c>
      <c r="N11" s="18">
        <v>1.33</v>
      </c>
      <c r="O11" s="35">
        <v>1.28</v>
      </c>
      <c r="P11" s="18">
        <v>1.1299999999999999</v>
      </c>
      <c r="Q11" s="18">
        <v>93</v>
      </c>
    </row>
    <row r="12" spans="1:37" ht="18" x14ac:dyDescent="0.45">
      <c r="B12" s="18">
        <v>1.38</v>
      </c>
      <c r="C12" s="18">
        <v>1.37</v>
      </c>
      <c r="D12" s="18">
        <v>1.37</v>
      </c>
      <c r="E12" s="18">
        <v>1.37</v>
      </c>
      <c r="F12" s="18">
        <v>1.36</v>
      </c>
      <c r="G12" s="18">
        <v>1.36</v>
      </c>
      <c r="H12" s="18">
        <v>1.35</v>
      </c>
      <c r="I12" s="20">
        <v>1.35</v>
      </c>
      <c r="J12" s="18">
        <v>1.34</v>
      </c>
      <c r="K12" s="20">
        <v>1.33</v>
      </c>
      <c r="L12" s="18">
        <v>1.33</v>
      </c>
      <c r="M12" s="18">
        <v>1.31</v>
      </c>
      <c r="N12" s="18">
        <v>1.29</v>
      </c>
      <c r="O12" s="35">
        <v>1.25</v>
      </c>
      <c r="P12" s="18">
        <v>1.1200000000000001</v>
      </c>
      <c r="Q12" s="18">
        <v>92</v>
      </c>
    </row>
    <row r="13" spans="1:37" ht="18" x14ac:dyDescent="0.45">
      <c r="B13" s="18">
        <v>1.31</v>
      </c>
      <c r="C13" s="18">
        <v>1.31</v>
      </c>
      <c r="D13" s="18">
        <v>1.31</v>
      </c>
      <c r="E13" s="18">
        <v>1.31</v>
      </c>
      <c r="F13" s="18">
        <v>1.3</v>
      </c>
      <c r="G13" s="18">
        <v>1.3</v>
      </c>
      <c r="H13" s="18">
        <v>1.3</v>
      </c>
      <c r="I13" s="20">
        <v>1.29</v>
      </c>
      <c r="J13" s="18">
        <v>1.29</v>
      </c>
      <c r="K13" s="20">
        <v>1.28</v>
      </c>
      <c r="L13" s="18">
        <v>1.28</v>
      </c>
      <c r="M13" s="18">
        <v>1.27</v>
      </c>
      <c r="N13" s="18">
        <v>1.25</v>
      </c>
      <c r="O13" s="35">
        <v>1.22</v>
      </c>
      <c r="P13" s="18">
        <v>1.1100000000000001</v>
      </c>
      <c r="Q13" s="18">
        <v>91</v>
      </c>
    </row>
    <row r="14" spans="1:37" ht="18" x14ac:dyDescent="0.45">
      <c r="B14" s="21">
        <v>1.26</v>
      </c>
      <c r="C14" s="21">
        <v>1.26</v>
      </c>
      <c r="D14" s="21">
        <v>1.25</v>
      </c>
      <c r="E14" s="21">
        <v>1.25</v>
      </c>
      <c r="F14" s="21">
        <v>1.25</v>
      </c>
      <c r="G14" s="21">
        <v>1.25</v>
      </c>
      <c r="H14" s="21">
        <v>1.25</v>
      </c>
      <c r="I14" s="23">
        <v>1.24</v>
      </c>
      <c r="J14" s="21">
        <v>1.24</v>
      </c>
      <c r="K14" s="23">
        <v>1.24</v>
      </c>
      <c r="L14" s="21">
        <v>1.23</v>
      </c>
      <c r="M14" s="21">
        <v>1.23</v>
      </c>
      <c r="N14" s="21">
        <v>1.21</v>
      </c>
      <c r="O14" s="32">
        <v>1.19</v>
      </c>
      <c r="P14" s="21">
        <v>1.1000000000000001</v>
      </c>
      <c r="Q14" s="21">
        <v>90</v>
      </c>
    </row>
    <row r="15" spans="1:37" ht="18" x14ac:dyDescent="0.45">
      <c r="B15" s="17">
        <v>1.2</v>
      </c>
      <c r="C15" s="17">
        <v>1.2</v>
      </c>
      <c r="D15" s="17">
        <v>1.2</v>
      </c>
      <c r="E15" s="17">
        <v>1.2</v>
      </c>
      <c r="F15" s="17">
        <v>1.2</v>
      </c>
      <c r="G15" s="17">
        <v>1.2</v>
      </c>
      <c r="H15" s="17">
        <v>1.2</v>
      </c>
      <c r="I15" s="19">
        <v>1.19</v>
      </c>
      <c r="J15" s="17">
        <v>1.19</v>
      </c>
      <c r="K15" s="19">
        <v>1.19</v>
      </c>
      <c r="L15" s="17">
        <v>1.19</v>
      </c>
      <c r="M15" s="17">
        <v>1.18</v>
      </c>
      <c r="N15" s="17">
        <v>1.18</v>
      </c>
      <c r="O15" s="34">
        <v>1.1599999999999999</v>
      </c>
      <c r="P15" s="17">
        <v>1.0900000000000001</v>
      </c>
      <c r="Q15" s="17">
        <v>89</v>
      </c>
    </row>
    <row r="16" spans="1:37" ht="18" x14ac:dyDescent="0.45">
      <c r="B16" s="18">
        <v>1.1499999999999999</v>
      </c>
      <c r="C16" s="18">
        <v>1.1499999999999999</v>
      </c>
      <c r="D16" s="18">
        <v>1.1499999999999999</v>
      </c>
      <c r="E16" s="18">
        <v>1.1499999999999999</v>
      </c>
      <c r="F16" s="18">
        <v>1.1499999999999999</v>
      </c>
      <c r="G16" s="18">
        <v>1.1499999999999999</v>
      </c>
      <c r="H16" s="18">
        <v>1.1499999999999999</v>
      </c>
      <c r="I16" s="20">
        <v>1.1499999999999999</v>
      </c>
      <c r="J16" s="18">
        <v>1.1499999999999999</v>
      </c>
      <c r="K16" s="20">
        <v>1.1499999999999999</v>
      </c>
      <c r="L16" s="18">
        <v>1.1499999999999999</v>
      </c>
      <c r="M16" s="18">
        <v>1.1399999999999999</v>
      </c>
      <c r="N16" s="18">
        <v>1.1399999999999999</v>
      </c>
      <c r="O16" s="35">
        <v>1.1299999999999999</v>
      </c>
      <c r="P16" s="18">
        <v>1.07</v>
      </c>
      <c r="Q16" s="18">
        <v>88</v>
      </c>
    </row>
    <row r="17" spans="2:17" ht="18" x14ac:dyDescent="0.45">
      <c r="B17" s="18">
        <v>1.1100000000000001</v>
      </c>
      <c r="C17" s="18">
        <v>1.1100000000000001</v>
      </c>
      <c r="D17" s="18">
        <v>1.1100000000000001</v>
      </c>
      <c r="E17" s="18">
        <v>1.1100000000000001</v>
      </c>
      <c r="F17" s="18">
        <v>1.1100000000000001</v>
      </c>
      <c r="G17" s="18">
        <v>1.1100000000000001</v>
      </c>
      <c r="H17" s="18">
        <v>1.1100000000000001</v>
      </c>
      <c r="I17" s="20">
        <v>1.1000000000000001</v>
      </c>
      <c r="J17" s="18">
        <v>1.1000000000000001</v>
      </c>
      <c r="K17" s="20">
        <v>1.1000000000000001</v>
      </c>
      <c r="L17" s="18">
        <v>1.1000000000000001</v>
      </c>
      <c r="M17" s="18">
        <v>1.1000000000000001</v>
      </c>
      <c r="N17" s="18">
        <v>1.1000000000000001</v>
      </c>
      <c r="O17" s="35">
        <v>1.1000000000000001</v>
      </c>
      <c r="P17" s="18">
        <v>1.06</v>
      </c>
      <c r="Q17" s="18">
        <v>87</v>
      </c>
    </row>
    <row r="18" spans="2:17" ht="18" x14ac:dyDescent="0.45">
      <c r="B18" s="18">
        <v>1.06</v>
      </c>
      <c r="C18" s="18">
        <v>1.06</v>
      </c>
      <c r="D18" s="18">
        <v>1.06</v>
      </c>
      <c r="E18" s="18">
        <v>1.06</v>
      </c>
      <c r="F18" s="18">
        <v>1.06</v>
      </c>
      <c r="G18" s="18">
        <v>1.06</v>
      </c>
      <c r="H18" s="18">
        <v>1.06</v>
      </c>
      <c r="I18" s="20">
        <v>1.06</v>
      </c>
      <c r="J18" s="18">
        <v>1.06</v>
      </c>
      <c r="K18" s="20">
        <v>1.06</v>
      </c>
      <c r="L18" s="18">
        <v>1.07</v>
      </c>
      <c r="M18" s="18">
        <v>1.07</v>
      </c>
      <c r="N18" s="18">
        <v>1.07</v>
      </c>
      <c r="O18" s="35">
        <v>1.07</v>
      </c>
      <c r="P18" s="18">
        <v>1.04</v>
      </c>
      <c r="Q18" s="18">
        <v>86</v>
      </c>
    </row>
    <row r="19" spans="2:17" ht="18" x14ac:dyDescent="0.45">
      <c r="B19" s="21">
        <v>1.02</v>
      </c>
      <c r="C19" s="21">
        <v>1.02</v>
      </c>
      <c r="D19" s="21">
        <v>1.02</v>
      </c>
      <c r="E19" s="21">
        <v>1.02</v>
      </c>
      <c r="F19" s="21">
        <v>1.02</v>
      </c>
      <c r="G19" s="21">
        <v>1.02</v>
      </c>
      <c r="H19" s="21">
        <v>1.02</v>
      </c>
      <c r="I19" s="23">
        <v>1.02</v>
      </c>
      <c r="J19" s="21">
        <v>1.02</v>
      </c>
      <c r="K19" s="23">
        <v>1.03</v>
      </c>
      <c r="L19" s="21">
        <v>1.03</v>
      </c>
      <c r="M19" s="21">
        <v>1.03</v>
      </c>
      <c r="N19" s="21">
        <v>1.03</v>
      </c>
      <c r="O19" s="32">
        <v>1.04</v>
      </c>
      <c r="P19" s="21">
        <v>1.03</v>
      </c>
      <c r="Q19" s="21">
        <v>85</v>
      </c>
    </row>
    <row r="20" spans="2:17" ht="18" x14ac:dyDescent="0.45">
      <c r="B20" s="17">
        <v>0.98</v>
      </c>
      <c r="C20" s="17">
        <v>0.98</v>
      </c>
      <c r="D20" s="17">
        <v>0.98</v>
      </c>
      <c r="E20" s="17">
        <v>0.98</v>
      </c>
      <c r="F20" s="17">
        <v>0.98</v>
      </c>
      <c r="G20" s="17">
        <v>0.98</v>
      </c>
      <c r="H20" s="17">
        <v>0.98</v>
      </c>
      <c r="I20" s="19">
        <v>0.98</v>
      </c>
      <c r="J20" s="17">
        <v>0.99</v>
      </c>
      <c r="K20" s="19">
        <v>0.99</v>
      </c>
      <c r="L20" s="17">
        <v>0.99</v>
      </c>
      <c r="M20" s="17">
        <v>0.99</v>
      </c>
      <c r="N20" s="17">
        <v>1</v>
      </c>
      <c r="O20" s="34">
        <v>1.01</v>
      </c>
      <c r="P20" s="17">
        <v>1.01</v>
      </c>
      <c r="Q20" s="17">
        <v>84</v>
      </c>
    </row>
    <row r="21" spans="2:17" ht="18" x14ac:dyDescent="0.45">
      <c r="B21" s="18">
        <v>0.94</v>
      </c>
      <c r="C21" s="18">
        <v>0.94</v>
      </c>
      <c r="D21" s="18">
        <v>0.94</v>
      </c>
      <c r="E21" s="18">
        <v>0.94</v>
      </c>
      <c r="F21" s="18">
        <v>0.94</v>
      </c>
      <c r="G21" s="18">
        <v>0.94</v>
      </c>
      <c r="H21" s="18">
        <v>0.94</v>
      </c>
      <c r="I21" s="20">
        <v>0.95</v>
      </c>
      <c r="J21" s="18">
        <v>0.95</v>
      </c>
      <c r="K21" s="20">
        <v>0.95</v>
      </c>
      <c r="L21" s="18">
        <v>0.95</v>
      </c>
      <c r="M21" s="18">
        <v>0.96</v>
      </c>
      <c r="N21" s="18">
        <v>0.97</v>
      </c>
      <c r="O21" s="35">
        <v>0.98</v>
      </c>
      <c r="P21" s="18">
        <v>0.99</v>
      </c>
      <c r="Q21" s="18">
        <v>83</v>
      </c>
    </row>
    <row r="22" spans="2:17" ht="18" x14ac:dyDescent="0.45">
      <c r="B22" s="18">
        <v>0.9</v>
      </c>
      <c r="C22" s="18">
        <v>0.9</v>
      </c>
      <c r="D22" s="18">
        <v>0.9</v>
      </c>
      <c r="E22" s="18">
        <v>0.9</v>
      </c>
      <c r="F22" s="18">
        <v>0.9</v>
      </c>
      <c r="G22" s="18">
        <v>0.91</v>
      </c>
      <c r="H22" s="18">
        <v>0.91</v>
      </c>
      <c r="I22" s="20">
        <v>0.91</v>
      </c>
      <c r="J22" s="18">
        <v>0.91</v>
      </c>
      <c r="K22" s="20">
        <v>0.92</v>
      </c>
      <c r="L22" s="18">
        <v>0.92</v>
      </c>
      <c r="M22" s="18">
        <v>0.92</v>
      </c>
      <c r="N22" s="18">
        <v>0.93</v>
      </c>
      <c r="O22" s="35">
        <v>0.95</v>
      </c>
      <c r="P22" s="18">
        <v>0.97</v>
      </c>
      <c r="Q22" s="18">
        <v>82</v>
      </c>
    </row>
    <row r="23" spans="2:17" ht="18" x14ac:dyDescent="0.45">
      <c r="B23" s="18">
        <v>0.87</v>
      </c>
      <c r="C23" s="18">
        <v>0.87</v>
      </c>
      <c r="D23" s="18">
        <v>0.87</v>
      </c>
      <c r="E23" s="18">
        <v>0.87</v>
      </c>
      <c r="F23" s="18">
        <v>0.87</v>
      </c>
      <c r="G23" s="18">
        <v>0.87</v>
      </c>
      <c r="H23" s="18">
        <v>0.87</v>
      </c>
      <c r="I23" s="20">
        <v>0.87</v>
      </c>
      <c r="J23" s="18">
        <v>0.88</v>
      </c>
      <c r="K23" s="20">
        <v>0.88</v>
      </c>
      <c r="L23" s="18">
        <v>0.88</v>
      </c>
      <c r="M23" s="18">
        <v>0.89</v>
      </c>
      <c r="N23" s="18">
        <v>0.9</v>
      </c>
      <c r="O23" s="35">
        <v>0.92</v>
      </c>
      <c r="P23" s="18">
        <v>0.95</v>
      </c>
      <c r="Q23" s="18">
        <v>81</v>
      </c>
    </row>
    <row r="24" spans="2:17" ht="18" x14ac:dyDescent="0.45">
      <c r="B24" s="21">
        <v>0.83</v>
      </c>
      <c r="C24" s="21">
        <v>0.83</v>
      </c>
      <c r="D24" s="21">
        <v>0.83</v>
      </c>
      <c r="E24" s="21">
        <v>0.83</v>
      </c>
      <c r="F24" s="21">
        <v>0.83</v>
      </c>
      <c r="G24" s="21">
        <v>0.83</v>
      </c>
      <c r="H24" s="21">
        <v>0.84</v>
      </c>
      <c r="I24" s="23">
        <v>0.84</v>
      </c>
      <c r="J24" s="21">
        <v>0.84</v>
      </c>
      <c r="K24" s="23">
        <v>0.85</v>
      </c>
      <c r="L24" s="21">
        <v>0.85</v>
      </c>
      <c r="M24" s="21">
        <v>0.86</v>
      </c>
      <c r="N24" s="21">
        <v>0.87</v>
      </c>
      <c r="O24" s="32">
        <v>0.89</v>
      </c>
      <c r="P24" s="21">
        <v>0.93</v>
      </c>
      <c r="Q24" s="21">
        <v>80</v>
      </c>
    </row>
    <row r="25" spans="2:17" ht="18" x14ac:dyDescent="0.45">
      <c r="B25" s="17">
        <v>0.79</v>
      </c>
      <c r="C25" s="17">
        <v>0.8</v>
      </c>
      <c r="D25" s="17">
        <v>0.8</v>
      </c>
      <c r="E25" s="17">
        <v>0.8</v>
      </c>
      <c r="F25" s="17">
        <v>0.8</v>
      </c>
      <c r="G25" s="17">
        <v>0.8</v>
      </c>
      <c r="H25" s="17">
        <v>0.8</v>
      </c>
      <c r="I25" s="19">
        <v>0.81</v>
      </c>
      <c r="J25" s="17">
        <v>0.81</v>
      </c>
      <c r="K25" s="19">
        <v>0.81</v>
      </c>
      <c r="L25" s="17">
        <v>0.82</v>
      </c>
      <c r="M25" s="17">
        <v>0.82</v>
      </c>
      <c r="N25" s="17">
        <v>0.84</v>
      </c>
      <c r="O25" s="34">
        <v>0.86</v>
      </c>
      <c r="P25" s="17">
        <v>0.91</v>
      </c>
      <c r="Q25" s="17">
        <v>79</v>
      </c>
    </row>
    <row r="26" spans="2:17" ht="18" x14ac:dyDescent="0.45">
      <c r="B26" s="18">
        <v>0.76</v>
      </c>
      <c r="C26" s="18">
        <v>0.76</v>
      </c>
      <c r="D26" s="18">
        <v>0.76</v>
      </c>
      <c r="E26" s="18">
        <v>0.76</v>
      </c>
      <c r="F26" s="18">
        <v>0.76</v>
      </c>
      <c r="G26" s="18">
        <v>0.77</v>
      </c>
      <c r="H26" s="18">
        <v>0.77</v>
      </c>
      <c r="I26" s="20">
        <v>0.77</v>
      </c>
      <c r="J26" s="18">
        <v>0.78</v>
      </c>
      <c r="K26" s="20">
        <v>0.78</v>
      </c>
      <c r="L26" s="18">
        <v>0.79</v>
      </c>
      <c r="M26" s="18">
        <v>0.79</v>
      </c>
      <c r="N26" s="18">
        <v>0.81</v>
      </c>
      <c r="O26" s="35">
        <v>0.83</v>
      </c>
      <c r="P26" s="18">
        <v>0.88</v>
      </c>
      <c r="Q26" s="18">
        <v>78</v>
      </c>
    </row>
    <row r="27" spans="2:17" ht="18" x14ac:dyDescent="0.45">
      <c r="B27" s="18">
        <v>0.73</v>
      </c>
      <c r="C27" s="18">
        <v>0.73</v>
      </c>
      <c r="D27" s="18">
        <v>0.73</v>
      </c>
      <c r="E27" s="18">
        <v>0.73</v>
      </c>
      <c r="F27" s="18">
        <v>0.73</v>
      </c>
      <c r="G27" s="18">
        <v>0.73</v>
      </c>
      <c r="H27" s="18">
        <v>0.74</v>
      </c>
      <c r="I27" s="20">
        <v>0.74</v>
      </c>
      <c r="J27" s="18">
        <v>0.74</v>
      </c>
      <c r="K27" s="20">
        <v>0.75</v>
      </c>
      <c r="L27" s="18">
        <v>0.75</v>
      </c>
      <c r="M27" s="18">
        <v>0.76</v>
      </c>
      <c r="N27" s="18">
        <v>0.77</v>
      </c>
      <c r="O27" s="35">
        <v>0.8</v>
      </c>
      <c r="P27" s="18">
        <v>0.86</v>
      </c>
      <c r="Q27" s="18">
        <v>77</v>
      </c>
    </row>
    <row r="28" spans="2:17" ht="18" x14ac:dyDescent="0.45">
      <c r="B28" s="18">
        <v>0.7</v>
      </c>
      <c r="C28" s="18">
        <v>0.7</v>
      </c>
      <c r="D28" s="18">
        <v>0.7</v>
      </c>
      <c r="E28" s="18">
        <v>0.7</v>
      </c>
      <c r="F28" s="18">
        <v>0.7</v>
      </c>
      <c r="G28" s="18">
        <v>0.7</v>
      </c>
      <c r="H28" s="18">
        <v>0.7</v>
      </c>
      <c r="I28" s="20">
        <v>0.71</v>
      </c>
      <c r="J28" s="18">
        <v>0.71</v>
      </c>
      <c r="K28" s="20">
        <v>0.72</v>
      </c>
      <c r="L28" s="18">
        <v>0.72</v>
      </c>
      <c r="M28" s="18">
        <v>0.73</v>
      </c>
      <c r="N28" s="18">
        <v>0.74</v>
      </c>
      <c r="O28" s="35">
        <v>0.77</v>
      </c>
      <c r="P28" s="18">
        <v>0.83</v>
      </c>
      <c r="Q28" s="18">
        <v>76</v>
      </c>
    </row>
    <row r="29" spans="2:17" ht="18" x14ac:dyDescent="0.45">
      <c r="B29" s="21">
        <v>0.66</v>
      </c>
      <c r="C29" s="21">
        <v>0.67</v>
      </c>
      <c r="D29" s="21">
        <v>0.67</v>
      </c>
      <c r="E29" s="21">
        <v>0.67</v>
      </c>
      <c r="F29" s="21">
        <v>0.67</v>
      </c>
      <c r="G29" s="21">
        <v>0.67</v>
      </c>
      <c r="H29" s="21">
        <v>0.67</v>
      </c>
      <c r="I29" s="23">
        <v>0.68</v>
      </c>
      <c r="J29" s="21">
        <v>0.68</v>
      </c>
      <c r="K29" s="23">
        <v>0.69</v>
      </c>
      <c r="L29" s="21">
        <v>0.69</v>
      </c>
      <c r="M29" s="21">
        <v>0.7</v>
      </c>
      <c r="N29" s="21">
        <v>0.71</v>
      </c>
      <c r="O29" s="32">
        <v>0.74</v>
      </c>
      <c r="P29" s="21">
        <v>0.81</v>
      </c>
      <c r="Q29" s="21">
        <v>75</v>
      </c>
    </row>
    <row r="30" spans="2:17" ht="18" x14ac:dyDescent="0.45">
      <c r="B30" s="17">
        <v>0.63</v>
      </c>
      <c r="C30" s="17">
        <v>0.64</v>
      </c>
      <c r="D30" s="17">
        <v>0.64</v>
      </c>
      <c r="E30" s="17">
        <v>0.64</v>
      </c>
      <c r="F30" s="17">
        <v>0.64</v>
      </c>
      <c r="G30" s="17">
        <v>0.64</v>
      </c>
      <c r="H30" s="17">
        <v>0.64</v>
      </c>
      <c r="I30" s="19">
        <v>0.65</v>
      </c>
      <c r="J30" s="17">
        <v>0.65</v>
      </c>
      <c r="K30" s="19">
        <v>0.65</v>
      </c>
      <c r="L30" s="17">
        <v>0.67</v>
      </c>
      <c r="M30" s="17">
        <v>0.67</v>
      </c>
      <c r="N30" s="17">
        <v>0.68</v>
      </c>
      <c r="O30" s="34">
        <v>0.71</v>
      </c>
      <c r="P30" s="17">
        <v>0.78</v>
      </c>
      <c r="Q30" s="17">
        <v>74</v>
      </c>
    </row>
    <row r="31" spans="2:17" ht="18" x14ac:dyDescent="0.45">
      <c r="B31" s="18">
        <v>0.6</v>
      </c>
      <c r="C31" s="18">
        <v>0.61</v>
      </c>
      <c r="D31" s="18">
        <v>0.61</v>
      </c>
      <c r="E31" s="18">
        <v>0.61</v>
      </c>
      <c r="F31" s="18">
        <v>0.61</v>
      </c>
      <c r="G31" s="18">
        <v>0.61</v>
      </c>
      <c r="H31" s="18">
        <v>0.61</v>
      </c>
      <c r="I31" s="20">
        <v>0.62</v>
      </c>
      <c r="J31" s="18">
        <v>0.62</v>
      </c>
      <c r="K31" s="20">
        <v>0.62</v>
      </c>
      <c r="L31" s="18">
        <v>0.63</v>
      </c>
      <c r="M31" s="18">
        <v>0.64</v>
      </c>
      <c r="N31" s="18">
        <v>0.65</v>
      </c>
      <c r="O31" s="35">
        <v>0.68</v>
      </c>
      <c r="P31" s="18">
        <v>0.75</v>
      </c>
      <c r="Q31" s="18">
        <v>73</v>
      </c>
    </row>
    <row r="32" spans="2:17" ht="18" x14ac:dyDescent="0.45">
      <c r="B32" s="18">
        <v>0.56999999999999995</v>
      </c>
      <c r="C32" s="18">
        <v>0.57999999999999996</v>
      </c>
      <c r="D32" s="18">
        <v>0.57999999999999996</v>
      </c>
      <c r="E32" s="18">
        <v>0.57999999999999996</v>
      </c>
      <c r="F32" s="18">
        <v>0.57999999999999996</v>
      </c>
      <c r="G32" s="18">
        <v>0.57999999999999996</v>
      </c>
      <c r="H32" s="18">
        <v>0.57999999999999996</v>
      </c>
      <c r="I32" s="20">
        <v>0.59</v>
      </c>
      <c r="J32" s="18">
        <v>0.59</v>
      </c>
      <c r="K32" s="20">
        <v>0.59</v>
      </c>
      <c r="L32" s="18">
        <v>0.6</v>
      </c>
      <c r="M32" s="18">
        <v>0.61</v>
      </c>
      <c r="N32" s="18">
        <v>0.62</v>
      </c>
      <c r="O32" s="35">
        <v>0.65</v>
      </c>
      <c r="P32" s="18">
        <v>0.73</v>
      </c>
      <c r="Q32" s="18">
        <v>72</v>
      </c>
    </row>
    <row r="33" spans="2:17" ht="18" x14ac:dyDescent="0.45">
      <c r="B33" s="18">
        <v>0.54</v>
      </c>
      <c r="C33" s="18">
        <v>0.55000000000000004</v>
      </c>
      <c r="D33" s="18">
        <v>0.55000000000000004</v>
      </c>
      <c r="E33" s="18">
        <v>0.55000000000000004</v>
      </c>
      <c r="F33" s="18">
        <v>0.55000000000000004</v>
      </c>
      <c r="G33" s="18">
        <v>0.55000000000000004</v>
      </c>
      <c r="H33" s="18">
        <v>0.55000000000000004</v>
      </c>
      <c r="I33" s="20">
        <v>0.56000000000000005</v>
      </c>
      <c r="J33" s="18">
        <v>0.56000000000000005</v>
      </c>
      <c r="K33" s="20">
        <v>0.56999999999999995</v>
      </c>
      <c r="L33" s="18">
        <v>0.56999999999999995</v>
      </c>
      <c r="M33" s="18">
        <v>0.57999999999999996</v>
      </c>
      <c r="N33" s="18">
        <v>0.59</v>
      </c>
      <c r="O33" s="35">
        <v>0.62</v>
      </c>
      <c r="P33" s="18">
        <v>0.7</v>
      </c>
      <c r="Q33" s="18">
        <v>71</v>
      </c>
    </row>
    <row r="34" spans="2:17" ht="18" x14ac:dyDescent="0.45">
      <c r="B34" s="21">
        <v>0.52</v>
      </c>
      <c r="C34" s="21">
        <v>0.52</v>
      </c>
      <c r="D34" s="21">
        <v>0.52</v>
      </c>
      <c r="E34" s="21">
        <v>0.52</v>
      </c>
      <c r="F34" s="21">
        <v>0.52</v>
      </c>
      <c r="G34" s="21">
        <v>0.52</v>
      </c>
      <c r="H34" s="21">
        <v>0.52</v>
      </c>
      <c r="I34" s="23">
        <v>0.53</v>
      </c>
      <c r="J34" s="21">
        <v>0.53</v>
      </c>
      <c r="K34" s="23">
        <v>0.54</v>
      </c>
      <c r="L34" s="21">
        <v>0.54</v>
      </c>
      <c r="M34" s="21">
        <v>0.55000000000000004</v>
      </c>
      <c r="N34" s="21">
        <v>0.56000000000000005</v>
      </c>
      <c r="O34" s="32">
        <v>0.59</v>
      </c>
      <c r="P34" s="21">
        <v>0.67</v>
      </c>
      <c r="Q34" s="21">
        <v>70</v>
      </c>
    </row>
    <row r="35" spans="2:17" ht="18" x14ac:dyDescent="0.45">
      <c r="B35" s="17">
        <v>0.49</v>
      </c>
      <c r="C35" s="17">
        <v>0.49</v>
      </c>
      <c r="D35" s="17">
        <v>0.49</v>
      </c>
      <c r="E35" s="17">
        <v>0.49</v>
      </c>
      <c r="F35" s="17">
        <v>0.49</v>
      </c>
      <c r="G35" s="17">
        <v>0.49</v>
      </c>
      <c r="H35" s="17">
        <v>0.5</v>
      </c>
      <c r="I35" s="19">
        <v>0.5</v>
      </c>
      <c r="J35" s="17">
        <v>0.5</v>
      </c>
      <c r="K35" s="19">
        <v>0.51</v>
      </c>
      <c r="L35" s="17">
        <v>0.51</v>
      </c>
      <c r="M35" s="17">
        <v>0.52</v>
      </c>
      <c r="N35" s="17">
        <v>0.53</v>
      </c>
      <c r="O35" s="34">
        <v>0.56000000000000005</v>
      </c>
      <c r="P35" s="17">
        <v>0.64</v>
      </c>
      <c r="Q35" s="17">
        <v>69</v>
      </c>
    </row>
    <row r="36" spans="2:17" ht="18" x14ac:dyDescent="0.45">
      <c r="B36" s="18">
        <v>0.46</v>
      </c>
      <c r="C36" s="18">
        <v>0.46</v>
      </c>
      <c r="D36" s="18">
        <v>0.46</v>
      </c>
      <c r="E36" s="18">
        <v>0.46</v>
      </c>
      <c r="F36" s="18">
        <v>0.46</v>
      </c>
      <c r="G36" s="18">
        <v>0.47</v>
      </c>
      <c r="H36" s="18">
        <v>0.47</v>
      </c>
      <c r="I36" s="20">
        <v>0.47</v>
      </c>
      <c r="J36" s="18">
        <v>0.48</v>
      </c>
      <c r="K36" s="20">
        <v>0.48</v>
      </c>
      <c r="L36" s="18">
        <v>0.48</v>
      </c>
      <c r="M36" s="18">
        <v>0.49</v>
      </c>
      <c r="N36" s="18">
        <v>0.5</v>
      </c>
      <c r="O36" s="35">
        <v>0.53</v>
      </c>
      <c r="P36" s="18">
        <v>0.61</v>
      </c>
      <c r="Q36" s="18">
        <v>68</v>
      </c>
    </row>
    <row r="37" spans="2:17" ht="18" x14ac:dyDescent="0.45">
      <c r="B37" s="18">
        <v>0.43</v>
      </c>
      <c r="C37" s="18">
        <v>0.43</v>
      </c>
      <c r="D37" s="18">
        <v>0.43</v>
      </c>
      <c r="E37" s="18">
        <v>0.43</v>
      </c>
      <c r="F37" s="18">
        <v>0.44</v>
      </c>
      <c r="G37" s="18">
        <v>0.44</v>
      </c>
      <c r="H37" s="18">
        <v>0.44</v>
      </c>
      <c r="I37" s="20">
        <v>0.44</v>
      </c>
      <c r="J37" s="18">
        <v>0.45</v>
      </c>
      <c r="K37" s="20">
        <v>0.45</v>
      </c>
      <c r="L37" s="18">
        <v>0.45</v>
      </c>
      <c r="M37" s="18">
        <v>0.46</v>
      </c>
      <c r="N37" s="18">
        <v>0.47</v>
      </c>
      <c r="O37" s="35">
        <v>0.5</v>
      </c>
      <c r="P37" s="18">
        <v>0.57999999999999996</v>
      </c>
      <c r="Q37" s="18">
        <v>67</v>
      </c>
    </row>
    <row r="38" spans="2:17" ht="18" x14ac:dyDescent="0.45">
      <c r="B38" s="18">
        <v>0.4</v>
      </c>
      <c r="C38" s="18">
        <v>0.41</v>
      </c>
      <c r="D38" s="18">
        <v>0.41</v>
      </c>
      <c r="E38" s="18">
        <v>0.41</v>
      </c>
      <c r="F38" s="18">
        <v>0.41</v>
      </c>
      <c r="G38" s="18">
        <v>0.41</v>
      </c>
      <c r="H38" s="18">
        <v>0.41</v>
      </c>
      <c r="I38" s="20">
        <v>0.42</v>
      </c>
      <c r="J38" s="18">
        <v>0.42</v>
      </c>
      <c r="K38" s="20">
        <v>0.42</v>
      </c>
      <c r="L38" s="18">
        <v>0.43</v>
      </c>
      <c r="M38" s="18">
        <v>0.43</v>
      </c>
      <c r="N38" s="18">
        <v>0.45</v>
      </c>
      <c r="O38" s="35">
        <v>0.47</v>
      </c>
      <c r="P38" s="18">
        <v>0.55000000000000004</v>
      </c>
      <c r="Q38" s="18">
        <v>66</v>
      </c>
    </row>
    <row r="39" spans="2:17" ht="18" x14ac:dyDescent="0.45">
      <c r="B39" s="21">
        <v>0.38</v>
      </c>
      <c r="C39" s="21">
        <v>0.38</v>
      </c>
      <c r="D39" s="21">
        <v>0.38</v>
      </c>
      <c r="E39" s="21">
        <v>0.38</v>
      </c>
      <c r="F39" s="21">
        <v>0.38</v>
      </c>
      <c r="G39" s="21">
        <v>0.38</v>
      </c>
      <c r="H39" s="21">
        <v>0.38</v>
      </c>
      <c r="I39" s="23">
        <v>0.39</v>
      </c>
      <c r="J39" s="21">
        <v>0.39</v>
      </c>
      <c r="K39" s="23">
        <v>0.39</v>
      </c>
      <c r="L39" s="21">
        <v>0.4</v>
      </c>
      <c r="M39" s="21">
        <v>0.4</v>
      </c>
      <c r="N39" s="21">
        <v>0.42</v>
      </c>
      <c r="O39" s="32">
        <v>0.44</v>
      </c>
      <c r="P39" s="21">
        <v>0.51</v>
      </c>
      <c r="Q39" s="21">
        <v>65</v>
      </c>
    </row>
    <row r="40" spans="2:17" ht="18" x14ac:dyDescent="0.45">
      <c r="B40" s="17">
        <v>0.35</v>
      </c>
      <c r="C40" s="17">
        <v>0.35</v>
      </c>
      <c r="D40" s="17">
        <v>0.35</v>
      </c>
      <c r="E40" s="17">
        <v>0.35</v>
      </c>
      <c r="F40" s="17">
        <v>0.35</v>
      </c>
      <c r="G40" s="17">
        <v>0.36</v>
      </c>
      <c r="H40" s="17">
        <v>0.36</v>
      </c>
      <c r="I40" s="19">
        <v>0.36</v>
      </c>
      <c r="J40" s="17">
        <v>0.36</v>
      </c>
      <c r="K40" s="19">
        <v>0.37</v>
      </c>
      <c r="L40" s="17">
        <v>0.37</v>
      </c>
      <c r="M40" s="17">
        <v>0.38</v>
      </c>
      <c r="N40" s="17">
        <v>0.39</v>
      </c>
      <c r="O40" s="34">
        <v>0.41</v>
      </c>
      <c r="P40" s="17">
        <v>0.48</v>
      </c>
      <c r="Q40" s="17">
        <v>64</v>
      </c>
    </row>
    <row r="41" spans="2:17" ht="18" x14ac:dyDescent="0.45">
      <c r="B41" s="18">
        <v>0.32</v>
      </c>
      <c r="C41" s="18">
        <v>0.33</v>
      </c>
      <c r="D41" s="18">
        <v>0.33</v>
      </c>
      <c r="E41" s="18">
        <v>0.33</v>
      </c>
      <c r="F41" s="18">
        <v>0.33</v>
      </c>
      <c r="G41" s="18">
        <v>0.33</v>
      </c>
      <c r="H41" s="18">
        <v>0.33</v>
      </c>
      <c r="I41" s="20">
        <v>0.33</v>
      </c>
      <c r="J41" s="18">
        <v>0.34</v>
      </c>
      <c r="K41" s="20">
        <v>0.34</v>
      </c>
      <c r="L41" s="18">
        <v>0.34</v>
      </c>
      <c r="M41" s="18">
        <v>0.35</v>
      </c>
      <c r="N41" s="18">
        <v>0.36</v>
      </c>
      <c r="O41" s="35">
        <v>0.38</v>
      </c>
      <c r="P41" s="18">
        <v>0.45</v>
      </c>
      <c r="Q41" s="18">
        <v>63</v>
      </c>
    </row>
    <row r="42" spans="2:17" ht="18" x14ac:dyDescent="0.45">
      <c r="B42" s="18">
        <v>0.3</v>
      </c>
      <c r="C42" s="18">
        <v>0.3</v>
      </c>
      <c r="D42" s="18">
        <v>0.3</v>
      </c>
      <c r="E42" s="18">
        <v>0.3</v>
      </c>
      <c r="F42" s="18">
        <v>0.3</v>
      </c>
      <c r="G42" s="18">
        <v>0.3</v>
      </c>
      <c r="H42" s="18">
        <v>0.3</v>
      </c>
      <c r="I42" s="20">
        <v>0.31</v>
      </c>
      <c r="J42" s="18">
        <v>0.31</v>
      </c>
      <c r="K42" s="20">
        <v>0.31</v>
      </c>
      <c r="L42" s="18">
        <v>0.32</v>
      </c>
      <c r="M42" s="18">
        <v>0.32</v>
      </c>
      <c r="N42" s="18">
        <v>0.33</v>
      </c>
      <c r="O42" s="35">
        <v>0.35</v>
      </c>
      <c r="P42" s="18">
        <v>0.41</v>
      </c>
      <c r="Q42" s="18">
        <v>62</v>
      </c>
    </row>
    <row r="43" spans="2:17" ht="18" x14ac:dyDescent="0.45">
      <c r="B43" s="18">
        <v>0.28000000000000003</v>
      </c>
      <c r="C43" s="18">
        <v>0.28000000000000003</v>
      </c>
      <c r="D43" s="18">
        <v>0.28000000000000003</v>
      </c>
      <c r="E43" s="18">
        <v>0.28000000000000003</v>
      </c>
      <c r="F43" s="18">
        <v>0.28000000000000003</v>
      </c>
      <c r="G43" s="18">
        <v>0.28000000000000003</v>
      </c>
      <c r="H43" s="18">
        <v>0.28000000000000003</v>
      </c>
      <c r="I43" s="20">
        <v>0.28000000000000003</v>
      </c>
      <c r="J43" s="18">
        <v>0.28000000000000003</v>
      </c>
      <c r="K43" s="20">
        <v>0.28000000000000003</v>
      </c>
      <c r="L43" s="18">
        <v>0.28999999999999998</v>
      </c>
      <c r="M43" s="18">
        <v>0.3</v>
      </c>
      <c r="N43" s="18">
        <v>0.3</v>
      </c>
      <c r="O43" s="35">
        <v>0.3</v>
      </c>
      <c r="P43" s="18">
        <v>0.38</v>
      </c>
      <c r="Q43" s="18">
        <v>61</v>
      </c>
    </row>
    <row r="44" spans="2:17" ht="18" x14ac:dyDescent="0.45">
      <c r="B44" s="21">
        <v>0.25</v>
      </c>
      <c r="C44" s="21">
        <v>0.25</v>
      </c>
      <c r="D44" s="21">
        <v>0.25</v>
      </c>
      <c r="E44" s="21">
        <v>0.25</v>
      </c>
      <c r="F44" s="21">
        <v>0.25</v>
      </c>
      <c r="G44" s="21">
        <v>0.25</v>
      </c>
      <c r="H44" s="21">
        <v>0.25</v>
      </c>
      <c r="I44" s="23">
        <v>0.25</v>
      </c>
      <c r="J44" s="21">
        <v>0.25</v>
      </c>
      <c r="K44" s="23">
        <v>0.25</v>
      </c>
      <c r="L44" s="21">
        <v>0.25</v>
      </c>
      <c r="M44" s="21">
        <v>0.25</v>
      </c>
      <c r="N44" s="21">
        <v>0.28000000000000003</v>
      </c>
      <c r="O44" s="32">
        <v>0.28000000000000003</v>
      </c>
      <c r="P44" s="21">
        <v>0.34</v>
      </c>
      <c r="Q44" s="21">
        <v>60</v>
      </c>
    </row>
    <row r="45" spans="2:17" ht="18" x14ac:dyDescent="0.45">
      <c r="B45" s="17">
        <v>0.23</v>
      </c>
      <c r="C45" s="17">
        <v>0.23</v>
      </c>
      <c r="D45" s="17">
        <v>0.23</v>
      </c>
      <c r="E45" s="17">
        <v>0.23</v>
      </c>
      <c r="F45" s="17">
        <v>0.23</v>
      </c>
      <c r="G45" s="17">
        <v>0.23</v>
      </c>
      <c r="H45" s="17">
        <v>0.23</v>
      </c>
      <c r="I45" s="19">
        <v>0.23</v>
      </c>
      <c r="J45" s="17">
        <v>0.23</v>
      </c>
      <c r="K45" s="19">
        <v>0.23</v>
      </c>
      <c r="L45" s="17">
        <v>0.23</v>
      </c>
      <c r="M45" s="17">
        <v>0.23</v>
      </c>
      <c r="N45" s="17">
        <v>0.25</v>
      </c>
      <c r="O45" s="34">
        <v>0.27</v>
      </c>
      <c r="P45" s="17">
        <v>0.31</v>
      </c>
      <c r="Q45" s="17">
        <v>59</v>
      </c>
    </row>
    <row r="46" spans="2:17" ht="18" x14ac:dyDescent="0.45">
      <c r="B46" s="18">
        <v>0.2</v>
      </c>
      <c r="C46" s="18">
        <v>0.2</v>
      </c>
      <c r="D46" s="18">
        <v>0.2</v>
      </c>
      <c r="E46" s="18">
        <v>0.2</v>
      </c>
      <c r="F46" s="18">
        <v>0.2</v>
      </c>
      <c r="G46" s="18">
        <v>0.2</v>
      </c>
      <c r="H46" s="18">
        <v>0.2</v>
      </c>
      <c r="I46" s="20">
        <v>0.2</v>
      </c>
      <c r="J46" s="18">
        <v>0.2</v>
      </c>
      <c r="K46" s="20">
        <v>0.2</v>
      </c>
      <c r="L46" s="18">
        <v>0.2</v>
      </c>
      <c r="M46" s="18">
        <v>0.2</v>
      </c>
      <c r="N46" s="18">
        <v>0.23</v>
      </c>
      <c r="O46" s="35">
        <v>0.25</v>
      </c>
      <c r="P46" s="18">
        <v>0.3</v>
      </c>
      <c r="Q46" s="18">
        <v>58</v>
      </c>
    </row>
    <row r="47" spans="2:17" ht="18" x14ac:dyDescent="0.45">
      <c r="B47" s="18">
        <v>0.18</v>
      </c>
      <c r="C47" s="18">
        <v>0.18</v>
      </c>
      <c r="D47" s="18">
        <v>0.18</v>
      </c>
      <c r="E47" s="18">
        <v>0.18</v>
      </c>
      <c r="F47" s="18">
        <v>0.18</v>
      </c>
      <c r="G47" s="18">
        <v>0.18</v>
      </c>
      <c r="H47" s="18">
        <v>0.18</v>
      </c>
      <c r="I47" s="20">
        <v>0.18</v>
      </c>
      <c r="J47" s="18">
        <v>0.18</v>
      </c>
      <c r="K47" s="20">
        <v>0.18</v>
      </c>
      <c r="L47" s="18">
        <v>0.18</v>
      </c>
      <c r="M47" s="18">
        <v>0.18</v>
      </c>
      <c r="N47" s="18">
        <v>0.18</v>
      </c>
      <c r="O47" s="35">
        <v>0.2</v>
      </c>
      <c r="P47" s="18">
        <v>0.25</v>
      </c>
      <c r="Q47" s="18">
        <v>57</v>
      </c>
    </row>
    <row r="48" spans="2:17" ht="18" x14ac:dyDescent="0.45">
      <c r="B48" s="18">
        <v>0.15</v>
      </c>
      <c r="C48" s="18">
        <v>0.15</v>
      </c>
      <c r="D48" s="18">
        <v>0.15</v>
      </c>
      <c r="E48" s="18">
        <v>0.15</v>
      </c>
      <c r="F48" s="18">
        <v>0.15</v>
      </c>
      <c r="G48" s="18">
        <v>0.15</v>
      </c>
      <c r="H48" s="18">
        <v>0.15</v>
      </c>
      <c r="I48" s="20">
        <v>0.15</v>
      </c>
      <c r="J48" s="18">
        <v>0.15</v>
      </c>
      <c r="K48" s="20">
        <v>0.15</v>
      </c>
      <c r="L48" s="18">
        <v>0.15</v>
      </c>
      <c r="M48" s="18">
        <v>0.15</v>
      </c>
      <c r="N48" s="18">
        <v>0.16</v>
      </c>
      <c r="O48" s="35">
        <v>0.18</v>
      </c>
      <c r="P48" s="18">
        <v>0.2</v>
      </c>
      <c r="Q48" s="18">
        <v>56</v>
      </c>
    </row>
    <row r="49" spans="2:17" ht="18" x14ac:dyDescent="0.45">
      <c r="B49" s="21">
        <v>0.13</v>
      </c>
      <c r="C49" s="21">
        <v>0.13</v>
      </c>
      <c r="D49" s="21">
        <v>0.13</v>
      </c>
      <c r="E49" s="21">
        <v>0.13</v>
      </c>
      <c r="F49" s="21">
        <v>0.13</v>
      </c>
      <c r="G49" s="21">
        <v>0.13</v>
      </c>
      <c r="H49" s="21">
        <v>0.13</v>
      </c>
      <c r="I49" s="23">
        <v>0.13</v>
      </c>
      <c r="J49" s="21">
        <v>0.13</v>
      </c>
      <c r="K49" s="23">
        <v>0.13</v>
      </c>
      <c r="L49" s="21">
        <v>0.13</v>
      </c>
      <c r="M49" s="21">
        <v>0.13</v>
      </c>
      <c r="N49" s="21">
        <v>0.13</v>
      </c>
      <c r="O49" s="32">
        <v>0.15</v>
      </c>
      <c r="P49" s="21">
        <v>0.18</v>
      </c>
      <c r="Q49" s="21">
        <v>55</v>
      </c>
    </row>
    <row r="50" spans="2:17" ht="18" x14ac:dyDescent="0.45">
      <c r="B50" s="17">
        <v>0.1</v>
      </c>
      <c r="C50" s="17">
        <v>0.1</v>
      </c>
      <c r="D50" s="17">
        <v>0.1</v>
      </c>
      <c r="E50" s="17">
        <v>0.1</v>
      </c>
      <c r="F50" s="17">
        <v>0.1</v>
      </c>
      <c r="G50" s="17">
        <v>0.1</v>
      </c>
      <c r="H50" s="17">
        <v>0.1</v>
      </c>
      <c r="I50" s="19">
        <v>0.1</v>
      </c>
      <c r="J50" s="17">
        <v>0.1</v>
      </c>
      <c r="K50" s="19">
        <v>0.1</v>
      </c>
      <c r="L50" s="17">
        <v>0.1</v>
      </c>
      <c r="M50" s="17">
        <v>0.1</v>
      </c>
      <c r="N50" s="17">
        <v>0.1</v>
      </c>
      <c r="O50" s="34">
        <v>0.13</v>
      </c>
      <c r="P50" s="17">
        <v>0.15</v>
      </c>
      <c r="Q50" s="17">
        <v>54</v>
      </c>
    </row>
    <row r="51" spans="2:17" ht="18" x14ac:dyDescent="0.45">
      <c r="B51" s="18">
        <v>0.08</v>
      </c>
      <c r="C51" s="18">
        <v>0.08</v>
      </c>
      <c r="D51" s="18">
        <v>0.08</v>
      </c>
      <c r="E51" s="18">
        <v>0.08</v>
      </c>
      <c r="F51" s="18">
        <v>0.08</v>
      </c>
      <c r="G51" s="18">
        <v>0.08</v>
      </c>
      <c r="H51" s="18">
        <v>0.08</v>
      </c>
      <c r="I51" s="20">
        <v>0.08</v>
      </c>
      <c r="J51" s="18">
        <v>0.08</v>
      </c>
      <c r="K51" s="20">
        <v>0.08</v>
      </c>
      <c r="L51" s="18">
        <v>0.08</v>
      </c>
      <c r="M51" s="18">
        <v>0.08</v>
      </c>
      <c r="N51" s="18">
        <v>0.08</v>
      </c>
      <c r="O51" s="35">
        <v>0.1</v>
      </c>
      <c r="P51" s="18">
        <v>0.1</v>
      </c>
      <c r="Q51" s="18">
        <v>53</v>
      </c>
    </row>
    <row r="52" spans="2:17" ht="18" x14ac:dyDescent="0.45">
      <c r="B52" s="18">
        <v>0.05</v>
      </c>
      <c r="C52" s="18">
        <v>0.05</v>
      </c>
      <c r="D52" s="18">
        <v>0.05</v>
      </c>
      <c r="E52" s="18">
        <v>0.05</v>
      </c>
      <c r="F52" s="18">
        <v>0.05</v>
      </c>
      <c r="G52" s="18">
        <v>0.05</v>
      </c>
      <c r="H52" s="18">
        <v>0.05</v>
      </c>
      <c r="I52" s="20">
        <v>0.05</v>
      </c>
      <c r="J52" s="18">
        <v>0.05</v>
      </c>
      <c r="K52" s="20">
        <v>0.05</v>
      </c>
      <c r="L52" s="18">
        <v>0.05</v>
      </c>
      <c r="M52" s="18">
        <v>0.05</v>
      </c>
      <c r="N52" s="18">
        <v>0.05</v>
      </c>
      <c r="O52" s="35">
        <v>0.05</v>
      </c>
      <c r="P52" s="18">
        <v>0.08</v>
      </c>
      <c r="Q52" s="18">
        <v>52</v>
      </c>
    </row>
    <row r="53" spans="2:17" ht="18" x14ac:dyDescent="0.45">
      <c r="B53" s="18">
        <v>0.03</v>
      </c>
      <c r="C53" s="18">
        <v>0.03</v>
      </c>
      <c r="D53" s="18">
        <v>0.03</v>
      </c>
      <c r="E53" s="18">
        <v>0.03</v>
      </c>
      <c r="F53" s="18">
        <v>0.03</v>
      </c>
      <c r="G53" s="18">
        <v>0.03</v>
      </c>
      <c r="H53" s="18">
        <v>0.03</v>
      </c>
      <c r="I53" s="20">
        <v>0.03</v>
      </c>
      <c r="J53" s="18">
        <v>0.03</v>
      </c>
      <c r="K53" s="20">
        <v>0.03</v>
      </c>
      <c r="L53" s="18">
        <v>0.03</v>
      </c>
      <c r="M53" s="18">
        <v>0.03</v>
      </c>
      <c r="N53" s="18">
        <v>0.03</v>
      </c>
      <c r="O53" s="35">
        <v>0.03</v>
      </c>
      <c r="P53" s="18">
        <v>0.05</v>
      </c>
      <c r="Q53" s="18">
        <v>51</v>
      </c>
    </row>
    <row r="54" spans="2:17" ht="18" x14ac:dyDescent="0.45">
      <c r="B54" s="21">
        <v>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3">
        <v>0</v>
      </c>
      <c r="J54" s="21">
        <v>0</v>
      </c>
      <c r="K54" s="23">
        <v>0</v>
      </c>
      <c r="L54" s="21">
        <v>0</v>
      </c>
      <c r="M54" s="21">
        <v>0</v>
      </c>
      <c r="N54" s="21">
        <v>0</v>
      </c>
      <c r="O54" s="32">
        <v>0</v>
      </c>
      <c r="P54" s="21">
        <v>0</v>
      </c>
      <c r="Q54" s="21">
        <v>50</v>
      </c>
    </row>
  </sheetData>
  <sheetProtection algorithmName="SHA-512" hashValue="1ruZWipii1qgAlxquqUd6+m04uGbDtMJKsYT2Nvz4pzc44XFr14v7Bn1qAYgyhoIQ9+wWUQsHSaLvDllUOlkGQ==" saltValue="UqeZqRceYk3aCQUKwDFzT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21"/>
  <dimension ref="A1:AK54"/>
  <sheetViews>
    <sheetView rightToLeft="1" workbookViewId="0">
      <selection activeCell="M12" sqref="M12"/>
    </sheetView>
  </sheetViews>
  <sheetFormatPr defaultColWidth="9.125" defaultRowHeight="14.25" x14ac:dyDescent="0.2"/>
  <cols>
    <col min="1" max="14" width="9.125" style="13"/>
    <col min="15" max="15" width="9.125" style="37"/>
    <col min="16" max="16" width="9.125" style="13"/>
    <col min="17" max="17" width="19.25" style="13" bestFit="1" customWidth="1"/>
    <col min="18" max="19" width="9.125" style="13"/>
    <col min="20" max="21" width="0" style="13" hidden="1" customWidth="1"/>
    <col min="22" max="22" width="7" style="13" customWidth="1"/>
    <col min="23" max="36" width="4.375" style="13" customWidth="1"/>
    <col min="37" max="37" width="9.125" style="13"/>
    <col min="38" max="16384" width="9.125" style="1"/>
  </cols>
  <sheetData>
    <row r="1" spans="1:37" s="2" customFormat="1" ht="18" thickBot="1" x14ac:dyDescent="0.45">
      <c r="A1" s="24"/>
      <c r="B1" s="25" t="s">
        <v>29</v>
      </c>
      <c r="C1" s="25" t="s">
        <v>28</v>
      </c>
      <c r="D1" s="25" t="s">
        <v>27</v>
      </c>
      <c r="E1" s="25" t="s">
        <v>26</v>
      </c>
      <c r="F1" s="25" t="s">
        <v>25</v>
      </c>
      <c r="G1" s="25" t="s">
        <v>24</v>
      </c>
      <c r="H1" s="25" t="s">
        <v>23</v>
      </c>
      <c r="I1" s="26" t="s">
        <v>22</v>
      </c>
      <c r="J1" s="24"/>
      <c r="K1" s="24"/>
      <c r="L1" s="24"/>
      <c r="M1" s="24"/>
      <c r="N1" s="24"/>
      <c r="O1" s="27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</row>
    <row r="2" spans="1:37" ht="15" thickBot="1" x14ac:dyDescent="0.25">
      <c r="B2" s="84" t="s">
        <v>17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6"/>
      <c r="Q2" s="87" t="s">
        <v>18</v>
      </c>
      <c r="R2" s="28"/>
      <c r="S2" s="29" t="e">
        <f>پردازش!C24</f>
        <v>#DIV/0!</v>
      </c>
      <c r="V2" s="30" t="e">
        <f>S2*-1</f>
        <v>#DIV/0!</v>
      </c>
    </row>
    <row r="3" spans="1:37" ht="18.75" thickBot="1" x14ac:dyDescent="0.5">
      <c r="B3" s="21">
        <v>67</v>
      </c>
      <c r="C3" s="21">
        <v>43</v>
      </c>
      <c r="D3" s="21">
        <v>30</v>
      </c>
      <c r="E3" s="21">
        <v>23</v>
      </c>
      <c r="F3" s="21">
        <v>18</v>
      </c>
      <c r="G3" s="21">
        <v>15</v>
      </c>
      <c r="H3" s="21">
        <v>12</v>
      </c>
      <c r="I3" s="31">
        <v>10</v>
      </c>
      <c r="J3" s="21">
        <v>9</v>
      </c>
      <c r="K3" s="21">
        <v>8</v>
      </c>
      <c r="L3" s="21">
        <v>7</v>
      </c>
      <c r="M3" s="21">
        <v>6</v>
      </c>
      <c r="N3" s="21">
        <v>5</v>
      </c>
      <c r="O3" s="32">
        <v>4</v>
      </c>
      <c r="P3" s="21">
        <v>3</v>
      </c>
      <c r="Q3" s="88"/>
      <c r="R3" s="28" t="s">
        <v>30</v>
      </c>
      <c r="S3" s="33">
        <f>پردازش!C22</f>
        <v>0</v>
      </c>
    </row>
    <row r="4" spans="1:37" ht="18" x14ac:dyDescent="0.45">
      <c r="B4" s="17">
        <v>2.56</v>
      </c>
      <c r="C4" s="17">
        <v>2.5099999999999998</v>
      </c>
      <c r="D4" s="17">
        <v>2.48</v>
      </c>
      <c r="E4" s="17">
        <v>2.44</v>
      </c>
      <c r="F4" s="17">
        <v>2.39</v>
      </c>
      <c r="G4" s="17">
        <v>2.34</v>
      </c>
      <c r="H4" s="17">
        <v>2.2799999999999998</v>
      </c>
      <c r="I4" s="17">
        <v>2.2000000000000002</v>
      </c>
      <c r="J4" s="17">
        <v>2.13</v>
      </c>
      <c r="K4" s="17">
        <v>2.0699999999999998</v>
      </c>
      <c r="L4" s="17">
        <v>1.99</v>
      </c>
      <c r="M4" s="17">
        <v>1.88</v>
      </c>
      <c r="N4" s="17">
        <v>1.72</v>
      </c>
      <c r="O4" s="34">
        <v>1.49</v>
      </c>
      <c r="P4" s="17">
        <v>1.1599999999999999</v>
      </c>
      <c r="Q4" s="17">
        <v>100</v>
      </c>
      <c r="S4" s="13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3">
        <v>67</v>
      </c>
      <c r="W4" s="13">
        <v>43</v>
      </c>
      <c r="X4" s="13">
        <v>30</v>
      </c>
      <c r="Y4" s="13">
        <v>23</v>
      </c>
      <c r="Z4" s="13">
        <v>18</v>
      </c>
      <c r="AA4" s="13">
        <v>15</v>
      </c>
      <c r="AB4" s="13">
        <v>12</v>
      </c>
      <c r="AC4" s="13">
        <v>10</v>
      </c>
      <c r="AD4" s="13">
        <v>9</v>
      </c>
      <c r="AE4" s="13">
        <v>8</v>
      </c>
      <c r="AF4" s="13">
        <v>7</v>
      </c>
      <c r="AG4" s="13">
        <v>6</v>
      </c>
      <c r="AH4" s="13">
        <v>5</v>
      </c>
      <c r="AI4" s="13">
        <v>4</v>
      </c>
      <c r="AJ4" s="13">
        <v>3</v>
      </c>
    </row>
    <row r="5" spans="1:37" ht="18" x14ac:dyDescent="0.45">
      <c r="B5" s="18">
        <v>2.16</v>
      </c>
      <c r="C5" s="18">
        <v>2.14</v>
      </c>
      <c r="D5" s="18">
        <v>2.12</v>
      </c>
      <c r="E5" s="18">
        <v>2.09</v>
      </c>
      <c r="F5" s="18">
        <v>2.0699999999999998</v>
      </c>
      <c r="G5" s="18">
        <v>2.04</v>
      </c>
      <c r="H5" s="18">
        <v>2.0099999999999998</v>
      </c>
      <c r="I5" s="18">
        <v>1.96</v>
      </c>
      <c r="J5" s="18">
        <v>1.91</v>
      </c>
      <c r="K5" s="18">
        <v>1.88</v>
      </c>
      <c r="L5" s="18">
        <v>1.82</v>
      </c>
      <c r="M5" s="18">
        <v>1.75</v>
      </c>
      <c r="N5" s="18">
        <v>1.64</v>
      </c>
      <c r="O5" s="35">
        <v>1.46</v>
      </c>
      <c r="P5" s="18" t="s">
        <v>7</v>
      </c>
      <c r="Q5" s="18">
        <v>99</v>
      </c>
      <c r="S5" s="36" t="e">
        <f>SUM(V5:AJ5)</f>
        <v>#DIV/0!</v>
      </c>
      <c r="V5" s="13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3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3" t="e">
        <f t="shared" si="0"/>
        <v>#DIV/0!</v>
      </c>
      <c r="Y5" s="13" t="e">
        <f t="shared" si="0"/>
        <v>#DIV/0!</v>
      </c>
      <c r="Z5" s="13" t="e">
        <f t="shared" si="0"/>
        <v>#DIV/0!</v>
      </c>
      <c r="AA5" s="13" t="e">
        <f t="shared" si="0"/>
        <v>#DIV/0!</v>
      </c>
      <c r="AB5" s="13" t="e">
        <f t="shared" si="0"/>
        <v>#DIV/0!</v>
      </c>
      <c r="AC5" s="13" t="e">
        <f t="shared" si="0"/>
        <v>#DIV/0!</v>
      </c>
      <c r="AD5" s="13" t="e">
        <f t="shared" si="0"/>
        <v>#DIV/0!</v>
      </c>
      <c r="AE5" s="13" t="e">
        <f t="shared" si="0"/>
        <v>#DIV/0!</v>
      </c>
      <c r="AF5" s="13" t="e">
        <f t="shared" si="0"/>
        <v>#DIV/0!</v>
      </c>
      <c r="AG5" s="13" t="e">
        <f t="shared" si="0"/>
        <v>#DIV/0!</v>
      </c>
      <c r="AH5" s="13" t="e">
        <f t="shared" si="0"/>
        <v>#DIV/0!</v>
      </c>
      <c r="AI5" s="13" t="e">
        <f t="shared" si="0"/>
        <v>#DIV/0!</v>
      </c>
      <c r="AJ5" s="13" t="e">
        <f t="shared" si="0"/>
        <v>#DIV/0!</v>
      </c>
    </row>
    <row r="6" spans="1:37" ht="18" x14ac:dyDescent="0.45">
      <c r="B6" s="18">
        <v>1.95</v>
      </c>
      <c r="C6" s="18">
        <v>1.94</v>
      </c>
      <c r="D6" s="18">
        <v>1.93</v>
      </c>
      <c r="E6" s="18">
        <v>1.91</v>
      </c>
      <c r="F6" s="18">
        <v>1.89</v>
      </c>
      <c r="G6" s="18">
        <v>1.87</v>
      </c>
      <c r="H6" s="18">
        <v>1.84</v>
      </c>
      <c r="I6" s="18">
        <v>1.81</v>
      </c>
      <c r="J6" s="18">
        <v>1.78</v>
      </c>
      <c r="K6" s="18">
        <v>1.75</v>
      </c>
      <c r="L6" s="18">
        <v>1.72</v>
      </c>
      <c r="M6" s="18">
        <v>1.66</v>
      </c>
      <c r="N6" s="18">
        <v>1.58</v>
      </c>
      <c r="O6" s="35">
        <v>1.43</v>
      </c>
      <c r="P6" s="18" t="s">
        <v>7</v>
      </c>
      <c r="Q6" s="18">
        <v>98</v>
      </c>
      <c r="S6" s="36" t="e">
        <f>SUM(V6:AJ6)</f>
        <v>#DIV/0!</v>
      </c>
      <c r="V6" s="13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3" t="e">
        <f t="shared" si="1"/>
        <v>#DIV/0!</v>
      </c>
      <c r="X6" s="13" t="e">
        <f t="shared" si="1"/>
        <v>#DIV/0!</v>
      </c>
      <c r="Y6" s="13" t="e">
        <f t="shared" si="1"/>
        <v>#DIV/0!</v>
      </c>
      <c r="Z6" s="13" t="e">
        <f t="shared" si="1"/>
        <v>#DIV/0!</v>
      </c>
      <c r="AA6" s="13" t="e">
        <f t="shared" si="1"/>
        <v>#DIV/0!</v>
      </c>
      <c r="AB6" s="13" t="e">
        <f t="shared" si="1"/>
        <v>#DIV/0!</v>
      </c>
      <c r="AC6" s="13" t="e">
        <f t="shared" si="1"/>
        <v>#DIV/0!</v>
      </c>
      <c r="AD6" s="13" t="e">
        <f t="shared" si="1"/>
        <v>#DIV/0!</v>
      </c>
      <c r="AE6" s="13" t="e">
        <f t="shared" si="1"/>
        <v>#DIV/0!</v>
      </c>
      <c r="AF6" s="13" t="e">
        <f t="shared" si="1"/>
        <v>#DIV/0!</v>
      </c>
      <c r="AG6" s="13" t="e">
        <f t="shared" si="1"/>
        <v>#DIV/0!</v>
      </c>
      <c r="AH6" s="13" t="e">
        <f t="shared" si="1"/>
        <v>#DIV/0!</v>
      </c>
      <c r="AI6" s="13" t="e">
        <f t="shared" si="1"/>
        <v>#DIV/0!</v>
      </c>
      <c r="AJ6" s="13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8">
        <v>1.81</v>
      </c>
      <c r="C7" s="18">
        <v>1.8</v>
      </c>
      <c r="D7" s="18">
        <v>1.79</v>
      </c>
      <c r="E7" s="18">
        <v>1.78</v>
      </c>
      <c r="F7" s="18">
        <v>1.76</v>
      </c>
      <c r="G7" s="18">
        <v>1.75</v>
      </c>
      <c r="H7" s="18">
        <v>1.73</v>
      </c>
      <c r="I7" s="18">
        <v>1.71</v>
      </c>
      <c r="J7" s="18">
        <v>1.68</v>
      </c>
      <c r="K7" s="18">
        <v>1.66</v>
      </c>
      <c r="L7" s="18">
        <v>1.63</v>
      </c>
      <c r="M7" s="18">
        <v>1.59</v>
      </c>
      <c r="N7" s="18">
        <v>1.52</v>
      </c>
      <c r="O7" s="35">
        <v>1.4</v>
      </c>
      <c r="P7" s="18">
        <v>1.1499999999999999</v>
      </c>
      <c r="Q7" s="18">
        <v>97</v>
      </c>
    </row>
    <row r="8" spans="1:37" ht="18" x14ac:dyDescent="0.45">
      <c r="B8" s="18">
        <v>1.7</v>
      </c>
      <c r="C8" s="18">
        <v>1.69</v>
      </c>
      <c r="D8" s="18">
        <v>1.68</v>
      </c>
      <c r="E8" s="18">
        <v>1.67</v>
      </c>
      <c r="F8" s="18">
        <v>1.66</v>
      </c>
      <c r="G8" s="18">
        <v>1.65</v>
      </c>
      <c r="H8" s="18">
        <v>1.64</v>
      </c>
      <c r="I8" s="18">
        <v>1.62</v>
      </c>
      <c r="J8" s="18">
        <v>1.6</v>
      </c>
      <c r="K8" s="18">
        <v>1.58</v>
      </c>
      <c r="L8" s="18">
        <v>1.56</v>
      </c>
      <c r="M8" s="18">
        <v>1.52</v>
      </c>
      <c r="N8" s="18">
        <v>1.47</v>
      </c>
      <c r="O8" s="35">
        <v>1.37</v>
      </c>
      <c r="P8" s="18" t="s">
        <v>7</v>
      </c>
      <c r="Q8" s="18">
        <v>96</v>
      </c>
    </row>
    <row r="9" spans="1:37" ht="18" x14ac:dyDescent="0.45">
      <c r="B9" s="18">
        <v>1.6</v>
      </c>
      <c r="C9" s="18">
        <v>1.59</v>
      </c>
      <c r="D9" s="18">
        <v>1.59</v>
      </c>
      <c r="E9" s="18">
        <v>1.58</v>
      </c>
      <c r="F9" s="18">
        <v>1.57</v>
      </c>
      <c r="G9" s="18">
        <v>1.56</v>
      </c>
      <c r="H9" s="18">
        <v>1.55</v>
      </c>
      <c r="I9" s="18">
        <v>1.54</v>
      </c>
      <c r="J9" s="18">
        <v>1.52</v>
      </c>
      <c r="K9" s="18">
        <v>1.51</v>
      </c>
      <c r="L9" s="18">
        <v>1.49</v>
      </c>
      <c r="M9" s="18">
        <v>1.47</v>
      </c>
      <c r="N9" s="18">
        <v>1.42</v>
      </c>
      <c r="O9" s="35">
        <v>1.34</v>
      </c>
      <c r="P9" s="18">
        <v>1.1399999999999999</v>
      </c>
      <c r="Q9" s="18">
        <v>95</v>
      </c>
    </row>
    <row r="10" spans="1:37" ht="18" x14ac:dyDescent="0.45">
      <c r="B10" s="17">
        <v>1.52</v>
      </c>
      <c r="C10" s="17">
        <v>1.51</v>
      </c>
      <c r="D10" s="17">
        <v>1.51</v>
      </c>
      <c r="E10" s="17">
        <v>1.5</v>
      </c>
      <c r="F10" s="17">
        <v>1.5</v>
      </c>
      <c r="G10" s="17">
        <v>1.49</v>
      </c>
      <c r="H10" s="17">
        <v>1.48</v>
      </c>
      <c r="I10" s="19">
        <v>1.47</v>
      </c>
      <c r="J10" s="17">
        <v>1.46</v>
      </c>
      <c r="K10" s="19">
        <v>1.45</v>
      </c>
      <c r="L10" s="17">
        <v>1.43</v>
      </c>
      <c r="M10" s="17">
        <v>1.41</v>
      </c>
      <c r="N10" s="17">
        <v>1.38</v>
      </c>
      <c r="O10" s="34">
        <v>1.31</v>
      </c>
      <c r="P10" s="17" t="s">
        <v>7</v>
      </c>
      <c r="Q10" s="17">
        <v>94</v>
      </c>
    </row>
    <row r="11" spans="1:37" ht="18" x14ac:dyDescent="0.45">
      <c r="B11" s="18">
        <v>1.44</v>
      </c>
      <c r="C11" s="18">
        <v>1.44</v>
      </c>
      <c r="D11" s="18">
        <v>1.44</v>
      </c>
      <c r="E11" s="18">
        <v>1.43</v>
      </c>
      <c r="F11" s="18">
        <v>1.43</v>
      </c>
      <c r="G11" s="18">
        <v>1.42</v>
      </c>
      <c r="H11" s="18">
        <v>1.41</v>
      </c>
      <c r="I11" s="20">
        <v>1.41</v>
      </c>
      <c r="J11" s="18">
        <v>1.4</v>
      </c>
      <c r="K11" s="20">
        <v>1.39</v>
      </c>
      <c r="L11" s="18">
        <v>1.38</v>
      </c>
      <c r="M11" s="18">
        <v>1.36</v>
      </c>
      <c r="N11" s="18">
        <v>1.33</v>
      </c>
      <c r="O11" s="35">
        <v>1.28</v>
      </c>
      <c r="P11" s="18">
        <v>1.1299999999999999</v>
      </c>
      <c r="Q11" s="18">
        <v>93</v>
      </c>
    </row>
    <row r="12" spans="1:37" ht="18" x14ac:dyDescent="0.45">
      <c r="B12" s="18">
        <v>1.38</v>
      </c>
      <c r="C12" s="18">
        <v>1.37</v>
      </c>
      <c r="D12" s="18">
        <v>1.37</v>
      </c>
      <c r="E12" s="18">
        <v>1.37</v>
      </c>
      <c r="F12" s="18">
        <v>1.36</v>
      </c>
      <c r="G12" s="18">
        <v>1.36</v>
      </c>
      <c r="H12" s="18">
        <v>1.35</v>
      </c>
      <c r="I12" s="20">
        <v>1.35</v>
      </c>
      <c r="J12" s="18">
        <v>1.34</v>
      </c>
      <c r="K12" s="20">
        <v>1.33</v>
      </c>
      <c r="L12" s="18">
        <v>1.33</v>
      </c>
      <c r="M12" s="18">
        <v>1.31</v>
      </c>
      <c r="N12" s="18">
        <v>1.29</v>
      </c>
      <c r="O12" s="35">
        <v>1.25</v>
      </c>
      <c r="P12" s="18">
        <v>1.1200000000000001</v>
      </c>
      <c r="Q12" s="18">
        <v>92</v>
      </c>
    </row>
    <row r="13" spans="1:37" ht="18" x14ac:dyDescent="0.45">
      <c r="B13" s="18">
        <v>1.31</v>
      </c>
      <c r="C13" s="18">
        <v>1.31</v>
      </c>
      <c r="D13" s="18">
        <v>1.31</v>
      </c>
      <c r="E13" s="18">
        <v>1.31</v>
      </c>
      <c r="F13" s="18">
        <v>1.3</v>
      </c>
      <c r="G13" s="18">
        <v>1.3</v>
      </c>
      <c r="H13" s="18">
        <v>1.3</v>
      </c>
      <c r="I13" s="20">
        <v>1.29</v>
      </c>
      <c r="J13" s="18">
        <v>1.29</v>
      </c>
      <c r="K13" s="20">
        <v>1.28</v>
      </c>
      <c r="L13" s="18">
        <v>1.28</v>
      </c>
      <c r="M13" s="18">
        <v>1.27</v>
      </c>
      <c r="N13" s="18">
        <v>1.25</v>
      </c>
      <c r="O13" s="35">
        <v>1.22</v>
      </c>
      <c r="P13" s="18">
        <v>1.1100000000000001</v>
      </c>
      <c r="Q13" s="18">
        <v>91</v>
      </c>
    </row>
    <row r="14" spans="1:37" ht="18" x14ac:dyDescent="0.45">
      <c r="B14" s="21">
        <v>1.26</v>
      </c>
      <c r="C14" s="21">
        <v>1.26</v>
      </c>
      <c r="D14" s="21">
        <v>1.25</v>
      </c>
      <c r="E14" s="21">
        <v>1.25</v>
      </c>
      <c r="F14" s="21">
        <v>1.25</v>
      </c>
      <c r="G14" s="21">
        <v>1.25</v>
      </c>
      <c r="H14" s="21">
        <v>1.25</v>
      </c>
      <c r="I14" s="22">
        <v>1.24</v>
      </c>
      <c r="J14" s="21">
        <v>1.24</v>
      </c>
      <c r="K14" s="22">
        <v>1.24</v>
      </c>
      <c r="L14" s="21">
        <v>1.23</v>
      </c>
      <c r="M14" s="21">
        <v>1.23</v>
      </c>
      <c r="N14" s="21">
        <v>1.21</v>
      </c>
      <c r="O14" s="32">
        <v>1.19</v>
      </c>
      <c r="P14" s="21">
        <v>1.1000000000000001</v>
      </c>
      <c r="Q14" s="21">
        <v>90</v>
      </c>
    </row>
    <row r="15" spans="1:37" ht="18" x14ac:dyDescent="0.45">
      <c r="B15" s="17">
        <v>1.2</v>
      </c>
      <c r="C15" s="17">
        <v>1.2</v>
      </c>
      <c r="D15" s="17">
        <v>1.2</v>
      </c>
      <c r="E15" s="17">
        <v>1.2</v>
      </c>
      <c r="F15" s="17">
        <v>1.2</v>
      </c>
      <c r="G15" s="17">
        <v>1.2</v>
      </c>
      <c r="H15" s="17">
        <v>1.2</v>
      </c>
      <c r="I15" s="19">
        <v>1.19</v>
      </c>
      <c r="J15" s="17">
        <v>1.19</v>
      </c>
      <c r="K15" s="19">
        <v>1.19</v>
      </c>
      <c r="L15" s="17">
        <v>1.19</v>
      </c>
      <c r="M15" s="17">
        <v>1.18</v>
      </c>
      <c r="N15" s="17">
        <v>1.18</v>
      </c>
      <c r="O15" s="34">
        <v>1.1599999999999999</v>
      </c>
      <c r="P15" s="17">
        <v>1.0900000000000001</v>
      </c>
      <c r="Q15" s="17">
        <v>89</v>
      </c>
    </row>
    <row r="16" spans="1:37" ht="18" x14ac:dyDescent="0.45">
      <c r="B16" s="18">
        <v>1.1499999999999999</v>
      </c>
      <c r="C16" s="18">
        <v>1.1499999999999999</v>
      </c>
      <c r="D16" s="18">
        <v>1.1499999999999999</v>
      </c>
      <c r="E16" s="18">
        <v>1.1499999999999999</v>
      </c>
      <c r="F16" s="18">
        <v>1.1499999999999999</v>
      </c>
      <c r="G16" s="18">
        <v>1.1499999999999999</v>
      </c>
      <c r="H16" s="18">
        <v>1.1499999999999999</v>
      </c>
      <c r="I16" s="20">
        <v>1.1499999999999999</v>
      </c>
      <c r="J16" s="18">
        <v>1.1499999999999999</v>
      </c>
      <c r="K16" s="20">
        <v>1.1499999999999999</v>
      </c>
      <c r="L16" s="18">
        <v>1.1499999999999999</v>
      </c>
      <c r="M16" s="18">
        <v>1.1399999999999999</v>
      </c>
      <c r="N16" s="18">
        <v>1.1399999999999999</v>
      </c>
      <c r="O16" s="35">
        <v>1.1299999999999999</v>
      </c>
      <c r="P16" s="18">
        <v>1.07</v>
      </c>
      <c r="Q16" s="18">
        <v>88</v>
      </c>
    </row>
    <row r="17" spans="2:17" ht="18" x14ac:dyDescent="0.45">
      <c r="B17" s="18">
        <v>1.1100000000000001</v>
      </c>
      <c r="C17" s="18">
        <v>1.1100000000000001</v>
      </c>
      <c r="D17" s="18">
        <v>1.1100000000000001</v>
      </c>
      <c r="E17" s="18">
        <v>1.1100000000000001</v>
      </c>
      <c r="F17" s="18">
        <v>1.1100000000000001</v>
      </c>
      <c r="G17" s="18">
        <v>1.1100000000000001</v>
      </c>
      <c r="H17" s="18">
        <v>1.1100000000000001</v>
      </c>
      <c r="I17" s="20">
        <v>1.1000000000000001</v>
      </c>
      <c r="J17" s="18">
        <v>1.1000000000000001</v>
      </c>
      <c r="K17" s="20">
        <v>1.1000000000000001</v>
      </c>
      <c r="L17" s="18">
        <v>1.1000000000000001</v>
      </c>
      <c r="M17" s="18">
        <v>1.1000000000000001</v>
      </c>
      <c r="N17" s="18">
        <v>1.1000000000000001</v>
      </c>
      <c r="O17" s="35">
        <v>1.1000000000000001</v>
      </c>
      <c r="P17" s="18">
        <v>1.06</v>
      </c>
      <c r="Q17" s="18">
        <v>87</v>
      </c>
    </row>
    <row r="18" spans="2:17" ht="18" x14ac:dyDescent="0.45">
      <c r="B18" s="18">
        <v>1.06</v>
      </c>
      <c r="C18" s="18">
        <v>1.06</v>
      </c>
      <c r="D18" s="18">
        <v>1.06</v>
      </c>
      <c r="E18" s="18">
        <v>1.06</v>
      </c>
      <c r="F18" s="18">
        <v>1.06</v>
      </c>
      <c r="G18" s="18">
        <v>1.06</v>
      </c>
      <c r="H18" s="18">
        <v>1.06</v>
      </c>
      <c r="I18" s="20">
        <v>1.06</v>
      </c>
      <c r="J18" s="18">
        <v>1.06</v>
      </c>
      <c r="K18" s="20">
        <v>1.06</v>
      </c>
      <c r="L18" s="18">
        <v>1.07</v>
      </c>
      <c r="M18" s="18">
        <v>1.07</v>
      </c>
      <c r="N18" s="18">
        <v>1.07</v>
      </c>
      <c r="O18" s="35">
        <v>1.07</v>
      </c>
      <c r="P18" s="18">
        <v>1.04</v>
      </c>
      <c r="Q18" s="18">
        <v>86</v>
      </c>
    </row>
    <row r="19" spans="2:17" ht="18" x14ac:dyDescent="0.45">
      <c r="B19" s="21">
        <v>1.02</v>
      </c>
      <c r="C19" s="21">
        <v>1.02</v>
      </c>
      <c r="D19" s="21">
        <v>1.02</v>
      </c>
      <c r="E19" s="21">
        <v>1.02</v>
      </c>
      <c r="F19" s="21">
        <v>1.02</v>
      </c>
      <c r="G19" s="21">
        <v>1.02</v>
      </c>
      <c r="H19" s="21">
        <v>1.02</v>
      </c>
      <c r="I19" s="22">
        <v>1.02</v>
      </c>
      <c r="J19" s="21">
        <v>1.02</v>
      </c>
      <c r="K19" s="22">
        <v>1.03</v>
      </c>
      <c r="L19" s="21">
        <v>1.03</v>
      </c>
      <c r="M19" s="21">
        <v>1.03</v>
      </c>
      <c r="N19" s="21">
        <v>1.03</v>
      </c>
      <c r="O19" s="32">
        <v>1.04</v>
      </c>
      <c r="P19" s="21">
        <v>1.03</v>
      </c>
      <c r="Q19" s="21">
        <v>85</v>
      </c>
    </row>
    <row r="20" spans="2:17" ht="18" x14ac:dyDescent="0.45">
      <c r="B20" s="17">
        <v>0.98</v>
      </c>
      <c r="C20" s="17">
        <v>0.98</v>
      </c>
      <c r="D20" s="17">
        <v>0.98</v>
      </c>
      <c r="E20" s="17">
        <v>0.98</v>
      </c>
      <c r="F20" s="17">
        <v>0.98</v>
      </c>
      <c r="G20" s="17">
        <v>0.98</v>
      </c>
      <c r="H20" s="17">
        <v>0.98</v>
      </c>
      <c r="I20" s="19">
        <v>0.98</v>
      </c>
      <c r="J20" s="17">
        <v>0.99</v>
      </c>
      <c r="K20" s="19">
        <v>0.99</v>
      </c>
      <c r="L20" s="17">
        <v>0.99</v>
      </c>
      <c r="M20" s="17">
        <v>0.99</v>
      </c>
      <c r="N20" s="17">
        <v>1</v>
      </c>
      <c r="O20" s="34">
        <v>1.01</v>
      </c>
      <c r="P20" s="17">
        <v>1.01</v>
      </c>
      <c r="Q20" s="17">
        <v>84</v>
      </c>
    </row>
    <row r="21" spans="2:17" ht="18" x14ac:dyDescent="0.45">
      <c r="B21" s="18">
        <v>0.94</v>
      </c>
      <c r="C21" s="18">
        <v>0.94</v>
      </c>
      <c r="D21" s="18">
        <v>0.94</v>
      </c>
      <c r="E21" s="18">
        <v>0.94</v>
      </c>
      <c r="F21" s="18">
        <v>0.94</v>
      </c>
      <c r="G21" s="18">
        <v>0.94</v>
      </c>
      <c r="H21" s="18">
        <v>0.94</v>
      </c>
      <c r="I21" s="20">
        <v>0.95</v>
      </c>
      <c r="J21" s="18">
        <v>0.95</v>
      </c>
      <c r="K21" s="20">
        <v>0.95</v>
      </c>
      <c r="L21" s="18">
        <v>0.95</v>
      </c>
      <c r="M21" s="18">
        <v>0.96</v>
      </c>
      <c r="N21" s="18">
        <v>0.97</v>
      </c>
      <c r="O21" s="35">
        <v>0.98</v>
      </c>
      <c r="P21" s="18">
        <v>0.99</v>
      </c>
      <c r="Q21" s="18">
        <v>83</v>
      </c>
    </row>
    <row r="22" spans="2:17" ht="18" x14ac:dyDescent="0.45">
      <c r="B22" s="18">
        <v>0.9</v>
      </c>
      <c r="C22" s="18">
        <v>0.9</v>
      </c>
      <c r="D22" s="18">
        <v>0.9</v>
      </c>
      <c r="E22" s="18">
        <v>0.9</v>
      </c>
      <c r="F22" s="18">
        <v>0.9</v>
      </c>
      <c r="G22" s="18">
        <v>0.91</v>
      </c>
      <c r="H22" s="18">
        <v>0.91</v>
      </c>
      <c r="I22" s="20">
        <v>0.91</v>
      </c>
      <c r="J22" s="18">
        <v>0.91</v>
      </c>
      <c r="K22" s="20">
        <v>0.92</v>
      </c>
      <c r="L22" s="18">
        <v>0.92</v>
      </c>
      <c r="M22" s="18">
        <v>0.92</v>
      </c>
      <c r="N22" s="18">
        <v>0.93</v>
      </c>
      <c r="O22" s="35">
        <v>0.95</v>
      </c>
      <c r="P22" s="18">
        <v>0.97</v>
      </c>
      <c r="Q22" s="18">
        <v>82</v>
      </c>
    </row>
    <row r="23" spans="2:17" ht="18" x14ac:dyDescent="0.45">
      <c r="B23" s="18">
        <v>0.87</v>
      </c>
      <c r="C23" s="18">
        <v>0.87</v>
      </c>
      <c r="D23" s="18">
        <v>0.87</v>
      </c>
      <c r="E23" s="18">
        <v>0.87</v>
      </c>
      <c r="F23" s="18">
        <v>0.87</v>
      </c>
      <c r="G23" s="18">
        <v>0.87</v>
      </c>
      <c r="H23" s="18">
        <v>0.87</v>
      </c>
      <c r="I23" s="20">
        <v>0.87</v>
      </c>
      <c r="J23" s="18">
        <v>0.88</v>
      </c>
      <c r="K23" s="20">
        <v>0.88</v>
      </c>
      <c r="L23" s="18">
        <v>0.88</v>
      </c>
      <c r="M23" s="18">
        <v>0.89</v>
      </c>
      <c r="N23" s="18">
        <v>0.9</v>
      </c>
      <c r="O23" s="35">
        <v>0.92</v>
      </c>
      <c r="P23" s="18">
        <v>0.95</v>
      </c>
      <c r="Q23" s="18">
        <v>81</v>
      </c>
    </row>
    <row r="24" spans="2:17" ht="18" x14ac:dyDescent="0.45">
      <c r="B24" s="21">
        <v>0.83</v>
      </c>
      <c r="C24" s="21">
        <v>0.83</v>
      </c>
      <c r="D24" s="21">
        <v>0.83</v>
      </c>
      <c r="E24" s="21">
        <v>0.83</v>
      </c>
      <c r="F24" s="21">
        <v>0.83</v>
      </c>
      <c r="G24" s="21">
        <v>0.83</v>
      </c>
      <c r="H24" s="21">
        <v>0.84</v>
      </c>
      <c r="I24" s="22">
        <v>0.84</v>
      </c>
      <c r="J24" s="21">
        <v>0.84</v>
      </c>
      <c r="K24" s="22">
        <v>0.85</v>
      </c>
      <c r="L24" s="21">
        <v>0.85</v>
      </c>
      <c r="M24" s="21">
        <v>0.86</v>
      </c>
      <c r="N24" s="21">
        <v>0.87</v>
      </c>
      <c r="O24" s="32">
        <v>0.89</v>
      </c>
      <c r="P24" s="21">
        <v>0.93</v>
      </c>
      <c r="Q24" s="21">
        <v>80</v>
      </c>
    </row>
    <row r="25" spans="2:17" ht="18" x14ac:dyDescent="0.45">
      <c r="B25" s="17">
        <v>0.79</v>
      </c>
      <c r="C25" s="17">
        <v>0.8</v>
      </c>
      <c r="D25" s="17">
        <v>0.8</v>
      </c>
      <c r="E25" s="17">
        <v>0.8</v>
      </c>
      <c r="F25" s="17">
        <v>0.8</v>
      </c>
      <c r="G25" s="17">
        <v>0.8</v>
      </c>
      <c r="H25" s="17">
        <v>0.8</v>
      </c>
      <c r="I25" s="19">
        <v>0.81</v>
      </c>
      <c r="J25" s="17">
        <v>0.81</v>
      </c>
      <c r="K25" s="19">
        <v>0.81</v>
      </c>
      <c r="L25" s="17">
        <v>0.82</v>
      </c>
      <c r="M25" s="17">
        <v>0.82</v>
      </c>
      <c r="N25" s="17">
        <v>0.84</v>
      </c>
      <c r="O25" s="34">
        <v>0.86</v>
      </c>
      <c r="P25" s="17">
        <v>0.91</v>
      </c>
      <c r="Q25" s="17">
        <v>79</v>
      </c>
    </row>
    <row r="26" spans="2:17" ht="18" x14ac:dyDescent="0.45">
      <c r="B26" s="18">
        <v>0.76</v>
      </c>
      <c r="C26" s="18">
        <v>0.76</v>
      </c>
      <c r="D26" s="18">
        <v>0.76</v>
      </c>
      <c r="E26" s="18">
        <v>0.76</v>
      </c>
      <c r="F26" s="18">
        <v>0.76</v>
      </c>
      <c r="G26" s="18">
        <v>0.77</v>
      </c>
      <c r="H26" s="18">
        <v>0.77</v>
      </c>
      <c r="I26" s="20">
        <v>0.77</v>
      </c>
      <c r="J26" s="18">
        <v>0.78</v>
      </c>
      <c r="K26" s="20">
        <v>0.78</v>
      </c>
      <c r="L26" s="18">
        <v>0.79</v>
      </c>
      <c r="M26" s="18">
        <v>0.79</v>
      </c>
      <c r="N26" s="18">
        <v>0.81</v>
      </c>
      <c r="O26" s="35">
        <v>0.83</v>
      </c>
      <c r="P26" s="18">
        <v>0.88</v>
      </c>
      <c r="Q26" s="18">
        <v>78</v>
      </c>
    </row>
    <row r="27" spans="2:17" ht="18" x14ac:dyDescent="0.45">
      <c r="B27" s="18">
        <v>0.73</v>
      </c>
      <c r="C27" s="18">
        <v>0.73</v>
      </c>
      <c r="D27" s="18">
        <v>0.73</v>
      </c>
      <c r="E27" s="18">
        <v>0.73</v>
      </c>
      <c r="F27" s="18">
        <v>0.73</v>
      </c>
      <c r="G27" s="18">
        <v>0.73</v>
      </c>
      <c r="H27" s="18">
        <v>0.74</v>
      </c>
      <c r="I27" s="20">
        <v>0.74</v>
      </c>
      <c r="J27" s="18">
        <v>0.74</v>
      </c>
      <c r="K27" s="20">
        <v>0.75</v>
      </c>
      <c r="L27" s="18">
        <v>0.75</v>
      </c>
      <c r="M27" s="18">
        <v>0.76</v>
      </c>
      <c r="N27" s="18">
        <v>0.77</v>
      </c>
      <c r="O27" s="35">
        <v>0.8</v>
      </c>
      <c r="P27" s="18">
        <v>0.86</v>
      </c>
      <c r="Q27" s="18">
        <v>77</v>
      </c>
    </row>
    <row r="28" spans="2:17" ht="18" x14ac:dyDescent="0.45">
      <c r="B28" s="18">
        <v>0.7</v>
      </c>
      <c r="C28" s="18">
        <v>0.7</v>
      </c>
      <c r="D28" s="18">
        <v>0.7</v>
      </c>
      <c r="E28" s="18">
        <v>0.7</v>
      </c>
      <c r="F28" s="18">
        <v>0.7</v>
      </c>
      <c r="G28" s="18">
        <v>0.7</v>
      </c>
      <c r="H28" s="18">
        <v>0.7</v>
      </c>
      <c r="I28" s="20">
        <v>0.71</v>
      </c>
      <c r="J28" s="18">
        <v>0.71</v>
      </c>
      <c r="K28" s="20">
        <v>0.72</v>
      </c>
      <c r="L28" s="18">
        <v>0.72</v>
      </c>
      <c r="M28" s="18">
        <v>0.73</v>
      </c>
      <c r="N28" s="18">
        <v>0.74</v>
      </c>
      <c r="O28" s="35">
        <v>0.77</v>
      </c>
      <c r="P28" s="18">
        <v>0.83</v>
      </c>
      <c r="Q28" s="18">
        <v>76</v>
      </c>
    </row>
    <row r="29" spans="2:17" ht="18" x14ac:dyDescent="0.45">
      <c r="B29" s="21">
        <v>0.66</v>
      </c>
      <c r="C29" s="21">
        <v>0.67</v>
      </c>
      <c r="D29" s="21">
        <v>0.67</v>
      </c>
      <c r="E29" s="21">
        <v>0.67</v>
      </c>
      <c r="F29" s="21">
        <v>0.67</v>
      </c>
      <c r="G29" s="21">
        <v>0.67</v>
      </c>
      <c r="H29" s="21">
        <v>0.67</v>
      </c>
      <c r="I29" s="22">
        <v>0.68</v>
      </c>
      <c r="J29" s="21">
        <v>0.68</v>
      </c>
      <c r="K29" s="22">
        <v>0.69</v>
      </c>
      <c r="L29" s="21">
        <v>0.69</v>
      </c>
      <c r="M29" s="21">
        <v>0.7</v>
      </c>
      <c r="N29" s="21">
        <v>0.71</v>
      </c>
      <c r="O29" s="32">
        <v>0.74</v>
      </c>
      <c r="P29" s="21">
        <v>0.81</v>
      </c>
      <c r="Q29" s="21">
        <v>75</v>
      </c>
    </row>
    <row r="30" spans="2:17" ht="18" x14ac:dyDescent="0.45">
      <c r="B30" s="17">
        <v>0.63</v>
      </c>
      <c r="C30" s="17">
        <v>0.64</v>
      </c>
      <c r="D30" s="17">
        <v>0.64</v>
      </c>
      <c r="E30" s="17">
        <v>0.64</v>
      </c>
      <c r="F30" s="17">
        <v>0.64</v>
      </c>
      <c r="G30" s="17">
        <v>0.64</v>
      </c>
      <c r="H30" s="17">
        <v>0.64</v>
      </c>
      <c r="I30" s="19">
        <v>0.65</v>
      </c>
      <c r="J30" s="17">
        <v>0.65</v>
      </c>
      <c r="K30" s="19">
        <v>0.65</v>
      </c>
      <c r="L30" s="17">
        <v>0.67</v>
      </c>
      <c r="M30" s="17">
        <v>0.67</v>
      </c>
      <c r="N30" s="17">
        <v>0.68</v>
      </c>
      <c r="O30" s="34">
        <v>0.71</v>
      </c>
      <c r="P30" s="17">
        <v>0.78</v>
      </c>
      <c r="Q30" s="17">
        <v>74</v>
      </c>
    </row>
    <row r="31" spans="2:17" ht="18" x14ac:dyDescent="0.45">
      <c r="B31" s="18">
        <v>0.6</v>
      </c>
      <c r="C31" s="18">
        <v>0.61</v>
      </c>
      <c r="D31" s="18">
        <v>0.61</v>
      </c>
      <c r="E31" s="18">
        <v>0.61</v>
      </c>
      <c r="F31" s="18">
        <v>0.61</v>
      </c>
      <c r="G31" s="18">
        <v>0.61</v>
      </c>
      <c r="H31" s="18">
        <v>0.61</v>
      </c>
      <c r="I31" s="20">
        <v>0.62</v>
      </c>
      <c r="J31" s="18">
        <v>0.62</v>
      </c>
      <c r="K31" s="20">
        <v>0.62</v>
      </c>
      <c r="L31" s="18">
        <v>0.63</v>
      </c>
      <c r="M31" s="18">
        <v>0.64</v>
      </c>
      <c r="N31" s="18">
        <v>0.65</v>
      </c>
      <c r="O31" s="35">
        <v>0.68</v>
      </c>
      <c r="P31" s="18">
        <v>0.75</v>
      </c>
      <c r="Q31" s="18">
        <v>73</v>
      </c>
    </row>
    <row r="32" spans="2:17" ht="18" x14ac:dyDescent="0.45">
      <c r="B32" s="18">
        <v>0.56999999999999995</v>
      </c>
      <c r="C32" s="18">
        <v>0.57999999999999996</v>
      </c>
      <c r="D32" s="18">
        <v>0.57999999999999996</v>
      </c>
      <c r="E32" s="18">
        <v>0.57999999999999996</v>
      </c>
      <c r="F32" s="18">
        <v>0.57999999999999996</v>
      </c>
      <c r="G32" s="18">
        <v>0.57999999999999996</v>
      </c>
      <c r="H32" s="18">
        <v>0.57999999999999996</v>
      </c>
      <c r="I32" s="20">
        <v>0.59</v>
      </c>
      <c r="J32" s="18">
        <v>0.59</v>
      </c>
      <c r="K32" s="20">
        <v>0.59</v>
      </c>
      <c r="L32" s="18">
        <v>0.6</v>
      </c>
      <c r="M32" s="18">
        <v>0.61</v>
      </c>
      <c r="N32" s="18">
        <v>0.62</v>
      </c>
      <c r="O32" s="35">
        <v>0.65</v>
      </c>
      <c r="P32" s="18">
        <v>0.73</v>
      </c>
      <c r="Q32" s="18">
        <v>72</v>
      </c>
    </row>
    <row r="33" spans="2:17" ht="18" x14ac:dyDescent="0.45">
      <c r="B33" s="18">
        <v>0.54</v>
      </c>
      <c r="C33" s="18">
        <v>0.55000000000000004</v>
      </c>
      <c r="D33" s="18">
        <v>0.55000000000000004</v>
      </c>
      <c r="E33" s="18">
        <v>0.55000000000000004</v>
      </c>
      <c r="F33" s="18">
        <v>0.55000000000000004</v>
      </c>
      <c r="G33" s="18">
        <v>0.55000000000000004</v>
      </c>
      <c r="H33" s="18">
        <v>0.55000000000000004</v>
      </c>
      <c r="I33" s="20">
        <v>0.56000000000000005</v>
      </c>
      <c r="J33" s="18">
        <v>0.56000000000000005</v>
      </c>
      <c r="K33" s="20">
        <v>0.56999999999999995</v>
      </c>
      <c r="L33" s="18">
        <v>0.56999999999999995</v>
      </c>
      <c r="M33" s="18">
        <v>0.57999999999999996</v>
      </c>
      <c r="N33" s="18">
        <v>0.59</v>
      </c>
      <c r="O33" s="35">
        <v>0.62</v>
      </c>
      <c r="P33" s="18">
        <v>0.7</v>
      </c>
      <c r="Q33" s="18">
        <v>71</v>
      </c>
    </row>
    <row r="34" spans="2:17" ht="18" x14ac:dyDescent="0.45">
      <c r="B34" s="21">
        <v>0.52</v>
      </c>
      <c r="C34" s="21">
        <v>0.52</v>
      </c>
      <c r="D34" s="21">
        <v>0.52</v>
      </c>
      <c r="E34" s="21">
        <v>0.52</v>
      </c>
      <c r="F34" s="21">
        <v>0.52</v>
      </c>
      <c r="G34" s="21">
        <v>0.52</v>
      </c>
      <c r="H34" s="21">
        <v>0.52</v>
      </c>
      <c r="I34" s="22">
        <v>0.53</v>
      </c>
      <c r="J34" s="21">
        <v>0.53</v>
      </c>
      <c r="K34" s="22">
        <v>0.54</v>
      </c>
      <c r="L34" s="21">
        <v>0.54</v>
      </c>
      <c r="M34" s="21">
        <v>0.55000000000000004</v>
      </c>
      <c r="N34" s="21">
        <v>0.56000000000000005</v>
      </c>
      <c r="O34" s="32">
        <v>0.59</v>
      </c>
      <c r="P34" s="21">
        <v>0.67</v>
      </c>
      <c r="Q34" s="21">
        <v>70</v>
      </c>
    </row>
    <row r="35" spans="2:17" ht="18" x14ac:dyDescent="0.45">
      <c r="B35" s="17">
        <v>0.49</v>
      </c>
      <c r="C35" s="17">
        <v>0.49</v>
      </c>
      <c r="D35" s="17">
        <v>0.49</v>
      </c>
      <c r="E35" s="17">
        <v>0.49</v>
      </c>
      <c r="F35" s="17">
        <v>0.49</v>
      </c>
      <c r="G35" s="17">
        <v>0.49</v>
      </c>
      <c r="H35" s="17">
        <v>0.5</v>
      </c>
      <c r="I35" s="19">
        <v>0.5</v>
      </c>
      <c r="J35" s="17">
        <v>0.5</v>
      </c>
      <c r="K35" s="19">
        <v>0.51</v>
      </c>
      <c r="L35" s="17">
        <v>0.51</v>
      </c>
      <c r="M35" s="17">
        <v>0.52</v>
      </c>
      <c r="N35" s="17">
        <v>0.53</v>
      </c>
      <c r="O35" s="34">
        <v>0.56000000000000005</v>
      </c>
      <c r="P35" s="17">
        <v>0.64</v>
      </c>
      <c r="Q35" s="17">
        <v>69</v>
      </c>
    </row>
    <row r="36" spans="2:17" ht="18" x14ac:dyDescent="0.45">
      <c r="B36" s="18">
        <v>0.46</v>
      </c>
      <c r="C36" s="18">
        <v>0.46</v>
      </c>
      <c r="D36" s="18">
        <v>0.46</v>
      </c>
      <c r="E36" s="18">
        <v>0.46</v>
      </c>
      <c r="F36" s="18">
        <v>0.46</v>
      </c>
      <c r="G36" s="18">
        <v>0.47</v>
      </c>
      <c r="H36" s="18">
        <v>0.47</v>
      </c>
      <c r="I36" s="20">
        <v>0.47</v>
      </c>
      <c r="J36" s="18">
        <v>0.48</v>
      </c>
      <c r="K36" s="20">
        <v>0.48</v>
      </c>
      <c r="L36" s="18">
        <v>0.48</v>
      </c>
      <c r="M36" s="18">
        <v>0.49</v>
      </c>
      <c r="N36" s="18">
        <v>0.5</v>
      </c>
      <c r="O36" s="35">
        <v>0.53</v>
      </c>
      <c r="P36" s="18">
        <v>0.61</v>
      </c>
      <c r="Q36" s="18">
        <v>68</v>
      </c>
    </row>
    <row r="37" spans="2:17" ht="18" x14ac:dyDescent="0.45">
      <c r="B37" s="18">
        <v>0.43</v>
      </c>
      <c r="C37" s="18">
        <v>0.43</v>
      </c>
      <c r="D37" s="18">
        <v>0.43</v>
      </c>
      <c r="E37" s="18">
        <v>0.43</v>
      </c>
      <c r="F37" s="18">
        <v>0.44</v>
      </c>
      <c r="G37" s="18">
        <v>0.44</v>
      </c>
      <c r="H37" s="18">
        <v>0.44</v>
      </c>
      <c r="I37" s="20">
        <v>0.44</v>
      </c>
      <c r="J37" s="18">
        <v>0.45</v>
      </c>
      <c r="K37" s="20">
        <v>0.45</v>
      </c>
      <c r="L37" s="18">
        <v>0.45</v>
      </c>
      <c r="M37" s="18">
        <v>0.46</v>
      </c>
      <c r="N37" s="18">
        <v>0.47</v>
      </c>
      <c r="O37" s="35">
        <v>0.5</v>
      </c>
      <c r="P37" s="18">
        <v>0.57999999999999996</v>
      </c>
      <c r="Q37" s="18">
        <v>67</v>
      </c>
    </row>
    <row r="38" spans="2:17" ht="18" x14ac:dyDescent="0.45">
      <c r="B38" s="18">
        <v>0.4</v>
      </c>
      <c r="C38" s="18">
        <v>0.41</v>
      </c>
      <c r="D38" s="18">
        <v>0.41</v>
      </c>
      <c r="E38" s="18">
        <v>0.41</v>
      </c>
      <c r="F38" s="18">
        <v>0.41</v>
      </c>
      <c r="G38" s="18">
        <v>0.41</v>
      </c>
      <c r="H38" s="18">
        <v>0.41</v>
      </c>
      <c r="I38" s="20">
        <v>0.42</v>
      </c>
      <c r="J38" s="18">
        <v>0.42</v>
      </c>
      <c r="K38" s="20">
        <v>0.42</v>
      </c>
      <c r="L38" s="18">
        <v>0.43</v>
      </c>
      <c r="M38" s="18">
        <v>0.43</v>
      </c>
      <c r="N38" s="18">
        <v>0.45</v>
      </c>
      <c r="O38" s="35">
        <v>0.47</v>
      </c>
      <c r="P38" s="18">
        <v>0.55000000000000004</v>
      </c>
      <c r="Q38" s="18">
        <v>66</v>
      </c>
    </row>
    <row r="39" spans="2:17" ht="18" x14ac:dyDescent="0.45">
      <c r="B39" s="21">
        <v>0.38</v>
      </c>
      <c r="C39" s="21">
        <v>0.38</v>
      </c>
      <c r="D39" s="21">
        <v>0.38</v>
      </c>
      <c r="E39" s="21">
        <v>0.38</v>
      </c>
      <c r="F39" s="21">
        <v>0.38</v>
      </c>
      <c r="G39" s="21">
        <v>0.38</v>
      </c>
      <c r="H39" s="21">
        <v>0.38</v>
      </c>
      <c r="I39" s="22">
        <v>0.39</v>
      </c>
      <c r="J39" s="21">
        <v>0.39</v>
      </c>
      <c r="K39" s="22">
        <v>0.39</v>
      </c>
      <c r="L39" s="21">
        <v>0.4</v>
      </c>
      <c r="M39" s="21">
        <v>0.4</v>
      </c>
      <c r="N39" s="21">
        <v>0.42</v>
      </c>
      <c r="O39" s="32">
        <v>0.44</v>
      </c>
      <c r="P39" s="21">
        <v>0.51</v>
      </c>
      <c r="Q39" s="21">
        <v>65</v>
      </c>
    </row>
    <row r="40" spans="2:17" ht="18" x14ac:dyDescent="0.45">
      <c r="B40" s="17">
        <v>0.35</v>
      </c>
      <c r="C40" s="17">
        <v>0.35</v>
      </c>
      <c r="D40" s="17">
        <v>0.35</v>
      </c>
      <c r="E40" s="17">
        <v>0.35</v>
      </c>
      <c r="F40" s="17">
        <v>0.35</v>
      </c>
      <c r="G40" s="17">
        <v>0.36</v>
      </c>
      <c r="H40" s="17">
        <v>0.36</v>
      </c>
      <c r="I40" s="19">
        <v>0.36</v>
      </c>
      <c r="J40" s="17">
        <v>0.36</v>
      </c>
      <c r="K40" s="19">
        <v>0.37</v>
      </c>
      <c r="L40" s="17">
        <v>0.37</v>
      </c>
      <c r="M40" s="17">
        <v>0.38</v>
      </c>
      <c r="N40" s="17">
        <v>0.39</v>
      </c>
      <c r="O40" s="34">
        <v>0.41</v>
      </c>
      <c r="P40" s="17">
        <v>0.48</v>
      </c>
      <c r="Q40" s="17">
        <v>64</v>
      </c>
    </row>
    <row r="41" spans="2:17" ht="18" x14ac:dyDescent="0.45">
      <c r="B41" s="18">
        <v>0.32</v>
      </c>
      <c r="C41" s="18">
        <v>0.33</v>
      </c>
      <c r="D41" s="18">
        <v>0.33</v>
      </c>
      <c r="E41" s="18">
        <v>0.33</v>
      </c>
      <c r="F41" s="18">
        <v>0.33</v>
      </c>
      <c r="G41" s="18">
        <v>0.33</v>
      </c>
      <c r="H41" s="18">
        <v>0.33</v>
      </c>
      <c r="I41" s="20">
        <v>0.33</v>
      </c>
      <c r="J41" s="18">
        <v>0.34</v>
      </c>
      <c r="K41" s="20">
        <v>0.34</v>
      </c>
      <c r="L41" s="18">
        <v>0.34</v>
      </c>
      <c r="M41" s="18">
        <v>0.35</v>
      </c>
      <c r="N41" s="18">
        <v>0.36</v>
      </c>
      <c r="O41" s="35">
        <v>0.38</v>
      </c>
      <c r="P41" s="18">
        <v>0.45</v>
      </c>
      <c r="Q41" s="18">
        <v>63</v>
      </c>
    </row>
    <row r="42" spans="2:17" ht="18" x14ac:dyDescent="0.45">
      <c r="B42" s="18">
        <v>0.3</v>
      </c>
      <c r="C42" s="18">
        <v>0.3</v>
      </c>
      <c r="D42" s="18">
        <v>0.3</v>
      </c>
      <c r="E42" s="18">
        <v>0.3</v>
      </c>
      <c r="F42" s="18">
        <v>0.3</v>
      </c>
      <c r="G42" s="18">
        <v>0.3</v>
      </c>
      <c r="H42" s="18">
        <v>0.3</v>
      </c>
      <c r="I42" s="20">
        <v>0.31</v>
      </c>
      <c r="J42" s="18">
        <v>0.31</v>
      </c>
      <c r="K42" s="20">
        <v>0.31</v>
      </c>
      <c r="L42" s="18">
        <v>0.32</v>
      </c>
      <c r="M42" s="18">
        <v>0.32</v>
      </c>
      <c r="N42" s="18">
        <v>0.33</v>
      </c>
      <c r="O42" s="35">
        <v>0.35</v>
      </c>
      <c r="P42" s="18">
        <v>0.41</v>
      </c>
      <c r="Q42" s="18">
        <v>62</v>
      </c>
    </row>
    <row r="43" spans="2:17" ht="18" x14ac:dyDescent="0.45">
      <c r="B43" s="18">
        <v>0.28000000000000003</v>
      </c>
      <c r="C43" s="18">
        <v>0.28000000000000003</v>
      </c>
      <c r="D43" s="18">
        <v>0.28000000000000003</v>
      </c>
      <c r="E43" s="18">
        <v>0.28000000000000003</v>
      </c>
      <c r="F43" s="18">
        <v>0.28000000000000003</v>
      </c>
      <c r="G43" s="18">
        <v>0.28000000000000003</v>
      </c>
      <c r="H43" s="18">
        <v>0.28000000000000003</v>
      </c>
      <c r="I43" s="20">
        <v>0.28000000000000003</v>
      </c>
      <c r="J43" s="18">
        <v>0.28000000000000003</v>
      </c>
      <c r="K43" s="20">
        <v>0.28000000000000003</v>
      </c>
      <c r="L43" s="18">
        <v>0.28999999999999998</v>
      </c>
      <c r="M43" s="18">
        <v>0.3</v>
      </c>
      <c r="N43" s="18">
        <v>0.3</v>
      </c>
      <c r="O43" s="35">
        <v>0.3</v>
      </c>
      <c r="P43" s="18">
        <v>0.38</v>
      </c>
      <c r="Q43" s="18">
        <v>61</v>
      </c>
    </row>
    <row r="44" spans="2:17" ht="18" x14ac:dyDescent="0.45">
      <c r="B44" s="21">
        <v>0.25</v>
      </c>
      <c r="C44" s="21">
        <v>0.25</v>
      </c>
      <c r="D44" s="21">
        <v>0.25</v>
      </c>
      <c r="E44" s="21">
        <v>0.25</v>
      </c>
      <c r="F44" s="21">
        <v>0.25</v>
      </c>
      <c r="G44" s="21">
        <v>0.25</v>
      </c>
      <c r="H44" s="21">
        <v>0.25</v>
      </c>
      <c r="I44" s="22">
        <v>0.25</v>
      </c>
      <c r="J44" s="21">
        <v>0.25</v>
      </c>
      <c r="K44" s="22">
        <v>0.25</v>
      </c>
      <c r="L44" s="21">
        <v>0.25</v>
      </c>
      <c r="M44" s="21">
        <v>0.25</v>
      </c>
      <c r="N44" s="21">
        <v>0.28000000000000003</v>
      </c>
      <c r="O44" s="32">
        <v>0.28000000000000003</v>
      </c>
      <c r="P44" s="21">
        <v>0.34</v>
      </c>
      <c r="Q44" s="21">
        <v>60</v>
      </c>
    </row>
    <row r="45" spans="2:17" ht="18" x14ac:dyDescent="0.45">
      <c r="B45" s="17">
        <v>0.23</v>
      </c>
      <c r="C45" s="17">
        <v>0.23</v>
      </c>
      <c r="D45" s="17">
        <v>0.23</v>
      </c>
      <c r="E45" s="17">
        <v>0.23</v>
      </c>
      <c r="F45" s="17">
        <v>0.23</v>
      </c>
      <c r="G45" s="17">
        <v>0.23</v>
      </c>
      <c r="H45" s="17">
        <v>0.23</v>
      </c>
      <c r="I45" s="19">
        <v>0.23</v>
      </c>
      <c r="J45" s="17">
        <v>0.23</v>
      </c>
      <c r="K45" s="19">
        <v>0.23</v>
      </c>
      <c r="L45" s="17">
        <v>0.23</v>
      </c>
      <c r="M45" s="17">
        <v>0.23</v>
      </c>
      <c r="N45" s="17">
        <v>0.25</v>
      </c>
      <c r="O45" s="34">
        <v>0.27</v>
      </c>
      <c r="P45" s="17">
        <v>0.31</v>
      </c>
      <c r="Q45" s="17">
        <v>59</v>
      </c>
    </row>
    <row r="46" spans="2:17" ht="18" x14ac:dyDescent="0.45">
      <c r="B46" s="18">
        <v>0.2</v>
      </c>
      <c r="C46" s="18">
        <v>0.2</v>
      </c>
      <c r="D46" s="18">
        <v>0.2</v>
      </c>
      <c r="E46" s="18">
        <v>0.2</v>
      </c>
      <c r="F46" s="18">
        <v>0.2</v>
      </c>
      <c r="G46" s="18">
        <v>0.2</v>
      </c>
      <c r="H46" s="18">
        <v>0.2</v>
      </c>
      <c r="I46" s="20">
        <v>0.2</v>
      </c>
      <c r="J46" s="18">
        <v>0.2</v>
      </c>
      <c r="K46" s="20">
        <v>0.2</v>
      </c>
      <c r="L46" s="18">
        <v>0.2</v>
      </c>
      <c r="M46" s="18">
        <v>0.2</v>
      </c>
      <c r="N46" s="18">
        <v>0.23</v>
      </c>
      <c r="O46" s="35">
        <v>0.25</v>
      </c>
      <c r="P46" s="18">
        <v>0.3</v>
      </c>
      <c r="Q46" s="18">
        <v>58</v>
      </c>
    </row>
    <row r="47" spans="2:17" ht="18" x14ac:dyDescent="0.45">
      <c r="B47" s="18">
        <v>0.18</v>
      </c>
      <c r="C47" s="18">
        <v>0.18</v>
      </c>
      <c r="D47" s="18">
        <v>0.18</v>
      </c>
      <c r="E47" s="18">
        <v>0.18</v>
      </c>
      <c r="F47" s="18">
        <v>0.18</v>
      </c>
      <c r="G47" s="18">
        <v>0.18</v>
      </c>
      <c r="H47" s="18">
        <v>0.18</v>
      </c>
      <c r="I47" s="20">
        <v>0.18</v>
      </c>
      <c r="J47" s="18">
        <v>0.18</v>
      </c>
      <c r="K47" s="20">
        <v>0.18</v>
      </c>
      <c r="L47" s="18">
        <v>0.18</v>
      </c>
      <c r="M47" s="18">
        <v>0.18</v>
      </c>
      <c r="N47" s="18">
        <v>0.18</v>
      </c>
      <c r="O47" s="35">
        <v>0.2</v>
      </c>
      <c r="P47" s="18">
        <v>0.25</v>
      </c>
      <c r="Q47" s="18">
        <v>57</v>
      </c>
    </row>
    <row r="48" spans="2:17" ht="18" x14ac:dyDescent="0.45">
      <c r="B48" s="18">
        <v>0.15</v>
      </c>
      <c r="C48" s="18">
        <v>0.15</v>
      </c>
      <c r="D48" s="18">
        <v>0.15</v>
      </c>
      <c r="E48" s="18">
        <v>0.15</v>
      </c>
      <c r="F48" s="18">
        <v>0.15</v>
      </c>
      <c r="G48" s="18">
        <v>0.15</v>
      </c>
      <c r="H48" s="18">
        <v>0.15</v>
      </c>
      <c r="I48" s="20">
        <v>0.15</v>
      </c>
      <c r="J48" s="18">
        <v>0.15</v>
      </c>
      <c r="K48" s="20">
        <v>0.15</v>
      </c>
      <c r="L48" s="18">
        <v>0.15</v>
      </c>
      <c r="M48" s="18">
        <v>0.15</v>
      </c>
      <c r="N48" s="18">
        <v>0.16</v>
      </c>
      <c r="O48" s="35">
        <v>0.18</v>
      </c>
      <c r="P48" s="18">
        <v>0.2</v>
      </c>
      <c r="Q48" s="18">
        <v>56</v>
      </c>
    </row>
    <row r="49" spans="2:17" ht="18" x14ac:dyDescent="0.45">
      <c r="B49" s="21">
        <v>0.13</v>
      </c>
      <c r="C49" s="21">
        <v>0.13</v>
      </c>
      <c r="D49" s="21">
        <v>0.13</v>
      </c>
      <c r="E49" s="21">
        <v>0.13</v>
      </c>
      <c r="F49" s="21">
        <v>0.13</v>
      </c>
      <c r="G49" s="21">
        <v>0.13</v>
      </c>
      <c r="H49" s="21">
        <v>0.13</v>
      </c>
      <c r="I49" s="22">
        <v>0.13</v>
      </c>
      <c r="J49" s="21">
        <v>0.13</v>
      </c>
      <c r="K49" s="22">
        <v>0.13</v>
      </c>
      <c r="L49" s="21">
        <v>0.13</v>
      </c>
      <c r="M49" s="21">
        <v>0.13</v>
      </c>
      <c r="N49" s="21">
        <v>0.13</v>
      </c>
      <c r="O49" s="32">
        <v>0.15</v>
      </c>
      <c r="P49" s="21">
        <v>0.18</v>
      </c>
      <c r="Q49" s="21">
        <v>55</v>
      </c>
    </row>
    <row r="50" spans="2:17" ht="18" x14ac:dyDescent="0.45">
      <c r="B50" s="17">
        <v>0.1</v>
      </c>
      <c r="C50" s="17">
        <v>0.1</v>
      </c>
      <c r="D50" s="17">
        <v>0.1</v>
      </c>
      <c r="E50" s="17">
        <v>0.1</v>
      </c>
      <c r="F50" s="17">
        <v>0.1</v>
      </c>
      <c r="G50" s="17">
        <v>0.1</v>
      </c>
      <c r="H50" s="17">
        <v>0.1</v>
      </c>
      <c r="I50" s="19">
        <v>0.1</v>
      </c>
      <c r="J50" s="17">
        <v>0.1</v>
      </c>
      <c r="K50" s="19">
        <v>0.1</v>
      </c>
      <c r="L50" s="17">
        <v>0.1</v>
      </c>
      <c r="M50" s="17">
        <v>0.1</v>
      </c>
      <c r="N50" s="17">
        <v>0.1</v>
      </c>
      <c r="O50" s="34">
        <v>0.13</v>
      </c>
      <c r="P50" s="17">
        <v>0.15</v>
      </c>
      <c r="Q50" s="17">
        <v>54</v>
      </c>
    </row>
    <row r="51" spans="2:17" ht="18" x14ac:dyDescent="0.45">
      <c r="B51" s="18">
        <v>0.08</v>
      </c>
      <c r="C51" s="18">
        <v>0.08</v>
      </c>
      <c r="D51" s="18">
        <v>0.08</v>
      </c>
      <c r="E51" s="18">
        <v>0.08</v>
      </c>
      <c r="F51" s="18">
        <v>0.08</v>
      </c>
      <c r="G51" s="18">
        <v>0.08</v>
      </c>
      <c r="H51" s="18">
        <v>0.08</v>
      </c>
      <c r="I51" s="20">
        <v>0.08</v>
      </c>
      <c r="J51" s="18">
        <v>0.08</v>
      </c>
      <c r="K51" s="20">
        <v>0.08</v>
      </c>
      <c r="L51" s="18">
        <v>0.08</v>
      </c>
      <c r="M51" s="18">
        <v>0.08</v>
      </c>
      <c r="N51" s="18">
        <v>0.08</v>
      </c>
      <c r="O51" s="35">
        <v>0.1</v>
      </c>
      <c r="P51" s="18">
        <v>0.1</v>
      </c>
      <c r="Q51" s="18">
        <v>53</v>
      </c>
    </row>
    <row r="52" spans="2:17" ht="18" x14ac:dyDescent="0.45">
      <c r="B52" s="18">
        <v>0.05</v>
      </c>
      <c r="C52" s="18">
        <v>0.05</v>
      </c>
      <c r="D52" s="18">
        <v>0.05</v>
      </c>
      <c r="E52" s="18">
        <v>0.05</v>
      </c>
      <c r="F52" s="18">
        <v>0.05</v>
      </c>
      <c r="G52" s="18">
        <v>0.05</v>
      </c>
      <c r="H52" s="18">
        <v>0.05</v>
      </c>
      <c r="I52" s="20">
        <v>0.05</v>
      </c>
      <c r="J52" s="18">
        <v>0.05</v>
      </c>
      <c r="K52" s="20">
        <v>0.05</v>
      </c>
      <c r="L52" s="18">
        <v>0.05</v>
      </c>
      <c r="M52" s="18">
        <v>0.05</v>
      </c>
      <c r="N52" s="18">
        <v>0.05</v>
      </c>
      <c r="O52" s="35">
        <v>0.05</v>
      </c>
      <c r="P52" s="18">
        <v>0.08</v>
      </c>
      <c r="Q52" s="18">
        <v>52</v>
      </c>
    </row>
    <row r="53" spans="2:17" ht="18" x14ac:dyDescent="0.45">
      <c r="B53" s="18">
        <v>0.03</v>
      </c>
      <c r="C53" s="18">
        <v>0.03</v>
      </c>
      <c r="D53" s="18">
        <v>0.03</v>
      </c>
      <c r="E53" s="18">
        <v>0.03</v>
      </c>
      <c r="F53" s="18">
        <v>0.03</v>
      </c>
      <c r="G53" s="18">
        <v>0.03</v>
      </c>
      <c r="H53" s="18">
        <v>0.03</v>
      </c>
      <c r="I53" s="20">
        <v>0.03</v>
      </c>
      <c r="J53" s="18">
        <v>0.03</v>
      </c>
      <c r="K53" s="20">
        <v>0.03</v>
      </c>
      <c r="L53" s="18">
        <v>0.03</v>
      </c>
      <c r="M53" s="18">
        <v>0.03</v>
      </c>
      <c r="N53" s="18">
        <v>0.03</v>
      </c>
      <c r="O53" s="35">
        <v>0.03</v>
      </c>
      <c r="P53" s="18">
        <v>0.05</v>
      </c>
      <c r="Q53" s="18">
        <v>51</v>
      </c>
    </row>
    <row r="54" spans="2:17" ht="18" x14ac:dyDescent="0.45">
      <c r="B54" s="21">
        <v>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2">
        <v>0</v>
      </c>
      <c r="J54" s="21">
        <v>0</v>
      </c>
      <c r="K54" s="22">
        <v>0</v>
      </c>
      <c r="L54" s="21">
        <v>0</v>
      </c>
      <c r="M54" s="21">
        <v>0</v>
      </c>
      <c r="N54" s="21">
        <v>0</v>
      </c>
      <c r="O54" s="32">
        <v>0</v>
      </c>
      <c r="P54" s="21">
        <v>0</v>
      </c>
      <c r="Q54" s="21">
        <v>50</v>
      </c>
    </row>
  </sheetData>
  <sheetProtection algorithmName="SHA-512" hashValue="6Navuh4pbXh+M7OI9qfXOiG7fgu38Y6imfy8zidhSaCCnojViN7LdNvRaAPN3UhYeoIAjwhdG2BwZzQrXgfvqg==" saltValue="2RooAZzHymTzHtV/RnVFK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22"/>
  <dimension ref="A1:AK54"/>
  <sheetViews>
    <sheetView rightToLeft="1" workbookViewId="0">
      <selection activeCell="L13" sqref="L13"/>
    </sheetView>
  </sheetViews>
  <sheetFormatPr defaultColWidth="9.125" defaultRowHeight="14.25" x14ac:dyDescent="0.2"/>
  <cols>
    <col min="1" max="14" width="9.125" style="13"/>
    <col min="15" max="15" width="9.125" style="37"/>
    <col min="16" max="16" width="9.125" style="13"/>
    <col min="17" max="17" width="19.25" style="13" bestFit="1" customWidth="1"/>
    <col min="18" max="19" width="9.125" style="13"/>
    <col min="20" max="21" width="0" style="13" hidden="1" customWidth="1"/>
    <col min="22" max="22" width="7" style="13" customWidth="1"/>
    <col min="23" max="36" width="4.375" style="13" customWidth="1"/>
    <col min="37" max="37" width="9.125" style="13"/>
    <col min="38" max="16384" width="9.125" style="1"/>
  </cols>
  <sheetData>
    <row r="1" spans="1:37" s="2" customFormat="1" ht="18" thickBot="1" x14ac:dyDescent="0.45">
      <c r="A1" s="24"/>
      <c r="B1" s="25" t="s">
        <v>29</v>
      </c>
      <c r="C1" s="25" t="s">
        <v>28</v>
      </c>
      <c r="D1" s="25" t="s">
        <v>27</v>
      </c>
      <c r="E1" s="25" t="s">
        <v>26</v>
      </c>
      <c r="F1" s="25" t="s">
        <v>25</v>
      </c>
      <c r="G1" s="25" t="s">
        <v>24</v>
      </c>
      <c r="H1" s="25" t="s">
        <v>23</v>
      </c>
      <c r="I1" s="26" t="s">
        <v>22</v>
      </c>
      <c r="J1" s="24"/>
      <c r="K1" s="24"/>
      <c r="L1" s="24"/>
      <c r="M1" s="24"/>
      <c r="N1" s="24"/>
      <c r="O1" s="27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</row>
    <row r="2" spans="1:37" ht="15" thickBot="1" x14ac:dyDescent="0.25">
      <c r="B2" s="84" t="s">
        <v>17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6"/>
      <c r="Q2" s="87" t="s">
        <v>18</v>
      </c>
      <c r="R2" s="28"/>
      <c r="S2" s="29" t="e">
        <f>پردازش!P8</f>
        <v>#DIV/0!</v>
      </c>
      <c r="V2" s="30" t="e">
        <f>S2*-1</f>
        <v>#DIV/0!</v>
      </c>
    </row>
    <row r="3" spans="1:37" ht="18.75" thickBot="1" x14ac:dyDescent="0.5">
      <c r="B3" s="21">
        <v>67</v>
      </c>
      <c r="C3" s="21">
        <v>43</v>
      </c>
      <c r="D3" s="21">
        <v>30</v>
      </c>
      <c r="E3" s="21">
        <v>23</v>
      </c>
      <c r="F3" s="21">
        <v>18</v>
      </c>
      <c r="G3" s="21">
        <v>15</v>
      </c>
      <c r="H3" s="21">
        <v>12</v>
      </c>
      <c r="I3" s="31">
        <v>10</v>
      </c>
      <c r="J3" s="21">
        <v>9</v>
      </c>
      <c r="K3" s="21">
        <v>8</v>
      </c>
      <c r="L3" s="21">
        <v>7</v>
      </c>
      <c r="M3" s="21">
        <v>6</v>
      </c>
      <c r="N3" s="21">
        <v>5</v>
      </c>
      <c r="O3" s="32">
        <v>4</v>
      </c>
      <c r="P3" s="21">
        <v>3</v>
      </c>
      <c r="Q3" s="88"/>
      <c r="R3" s="28" t="s">
        <v>30</v>
      </c>
      <c r="S3" s="33">
        <f>پردازش!P6</f>
        <v>0</v>
      </c>
    </row>
    <row r="4" spans="1:37" ht="18" x14ac:dyDescent="0.45">
      <c r="B4" s="17">
        <v>2.56</v>
      </c>
      <c r="C4" s="17">
        <v>2.5099999999999998</v>
      </c>
      <c r="D4" s="17">
        <v>2.48</v>
      </c>
      <c r="E4" s="17">
        <v>2.44</v>
      </c>
      <c r="F4" s="17">
        <v>2.39</v>
      </c>
      <c r="G4" s="17">
        <v>2.34</v>
      </c>
      <c r="H4" s="17">
        <v>2.2799999999999998</v>
      </c>
      <c r="I4" s="17">
        <v>2.2000000000000002</v>
      </c>
      <c r="J4" s="17">
        <v>2.13</v>
      </c>
      <c r="K4" s="17">
        <v>2.0699999999999998</v>
      </c>
      <c r="L4" s="17">
        <v>1.99</v>
      </c>
      <c r="M4" s="17">
        <v>1.88</v>
      </c>
      <c r="N4" s="17">
        <v>1.72</v>
      </c>
      <c r="O4" s="34">
        <v>1.49</v>
      </c>
      <c r="P4" s="17">
        <v>1.1599999999999999</v>
      </c>
      <c r="Q4" s="17">
        <v>100</v>
      </c>
      <c r="S4" s="13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3">
        <v>67</v>
      </c>
      <c r="W4" s="13">
        <v>43</v>
      </c>
      <c r="X4" s="13">
        <v>30</v>
      </c>
      <c r="Y4" s="13">
        <v>23</v>
      </c>
      <c r="Z4" s="13">
        <v>18</v>
      </c>
      <c r="AA4" s="13">
        <v>15</v>
      </c>
      <c r="AB4" s="13">
        <v>12</v>
      </c>
      <c r="AC4" s="13">
        <v>10</v>
      </c>
      <c r="AD4" s="13">
        <v>9</v>
      </c>
      <c r="AE4" s="13">
        <v>8</v>
      </c>
      <c r="AF4" s="13">
        <v>7</v>
      </c>
      <c r="AG4" s="13">
        <v>6</v>
      </c>
      <c r="AH4" s="13">
        <v>5</v>
      </c>
      <c r="AI4" s="13">
        <v>4</v>
      </c>
      <c r="AJ4" s="13">
        <v>3</v>
      </c>
    </row>
    <row r="5" spans="1:37" ht="18" x14ac:dyDescent="0.45">
      <c r="B5" s="18">
        <v>2.16</v>
      </c>
      <c r="C5" s="18">
        <v>2.14</v>
      </c>
      <c r="D5" s="18">
        <v>2.12</v>
      </c>
      <c r="E5" s="18">
        <v>2.09</v>
      </c>
      <c r="F5" s="18">
        <v>2.0699999999999998</v>
      </c>
      <c r="G5" s="18">
        <v>2.04</v>
      </c>
      <c r="H5" s="18">
        <v>2.0099999999999998</v>
      </c>
      <c r="I5" s="18">
        <v>1.96</v>
      </c>
      <c r="J5" s="18">
        <v>1.91</v>
      </c>
      <c r="K5" s="18">
        <v>1.88</v>
      </c>
      <c r="L5" s="18">
        <v>1.82</v>
      </c>
      <c r="M5" s="18">
        <v>1.75</v>
      </c>
      <c r="N5" s="18">
        <v>1.64</v>
      </c>
      <c r="O5" s="35">
        <v>1.46</v>
      </c>
      <c r="P5" s="18" t="s">
        <v>7</v>
      </c>
      <c r="Q5" s="18">
        <v>99</v>
      </c>
      <c r="S5" s="36" t="e">
        <f>SUM(V5:AJ5)</f>
        <v>#DIV/0!</v>
      </c>
      <c r="V5" s="13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3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3" t="e">
        <f t="shared" si="0"/>
        <v>#DIV/0!</v>
      </c>
      <c r="Y5" s="13" t="e">
        <f t="shared" si="0"/>
        <v>#DIV/0!</v>
      </c>
      <c r="Z5" s="13" t="e">
        <f t="shared" si="0"/>
        <v>#DIV/0!</v>
      </c>
      <c r="AA5" s="13" t="e">
        <f t="shared" si="0"/>
        <v>#DIV/0!</v>
      </c>
      <c r="AB5" s="13" t="e">
        <f t="shared" si="0"/>
        <v>#DIV/0!</v>
      </c>
      <c r="AC5" s="13" t="e">
        <f t="shared" si="0"/>
        <v>#DIV/0!</v>
      </c>
      <c r="AD5" s="13" t="e">
        <f t="shared" si="0"/>
        <v>#DIV/0!</v>
      </c>
      <c r="AE5" s="13" t="e">
        <f t="shared" si="0"/>
        <v>#DIV/0!</v>
      </c>
      <c r="AF5" s="13" t="e">
        <f t="shared" si="0"/>
        <v>#DIV/0!</v>
      </c>
      <c r="AG5" s="13" t="e">
        <f t="shared" si="0"/>
        <v>#DIV/0!</v>
      </c>
      <c r="AH5" s="13" t="e">
        <f t="shared" si="0"/>
        <v>#DIV/0!</v>
      </c>
      <c r="AI5" s="13" t="e">
        <f t="shared" si="0"/>
        <v>#DIV/0!</v>
      </c>
      <c r="AJ5" s="13" t="e">
        <f t="shared" si="0"/>
        <v>#DIV/0!</v>
      </c>
    </row>
    <row r="6" spans="1:37" ht="18" x14ac:dyDescent="0.45">
      <c r="B6" s="18">
        <v>1.95</v>
      </c>
      <c r="C6" s="18">
        <v>1.94</v>
      </c>
      <c r="D6" s="18">
        <v>1.93</v>
      </c>
      <c r="E6" s="18">
        <v>1.91</v>
      </c>
      <c r="F6" s="18">
        <v>1.89</v>
      </c>
      <c r="G6" s="18">
        <v>1.87</v>
      </c>
      <c r="H6" s="18">
        <v>1.84</v>
      </c>
      <c r="I6" s="18">
        <v>1.81</v>
      </c>
      <c r="J6" s="18">
        <v>1.78</v>
      </c>
      <c r="K6" s="18">
        <v>1.75</v>
      </c>
      <c r="L6" s="18">
        <v>1.72</v>
      </c>
      <c r="M6" s="18">
        <v>1.66</v>
      </c>
      <c r="N6" s="18">
        <v>1.58</v>
      </c>
      <c r="O6" s="35">
        <v>1.43</v>
      </c>
      <c r="P6" s="18" t="s">
        <v>7</v>
      </c>
      <c r="Q6" s="18">
        <v>98</v>
      </c>
      <c r="S6" s="36" t="e">
        <f>SUM(V6:AJ6)</f>
        <v>#DIV/0!</v>
      </c>
      <c r="V6" s="13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3" t="e">
        <f t="shared" si="1"/>
        <v>#DIV/0!</v>
      </c>
      <c r="X6" s="13" t="e">
        <f t="shared" si="1"/>
        <v>#DIV/0!</v>
      </c>
      <c r="Y6" s="13" t="e">
        <f t="shared" si="1"/>
        <v>#DIV/0!</v>
      </c>
      <c r="Z6" s="13" t="e">
        <f t="shared" si="1"/>
        <v>#DIV/0!</v>
      </c>
      <c r="AA6" s="13" t="e">
        <f t="shared" si="1"/>
        <v>#DIV/0!</v>
      </c>
      <c r="AB6" s="13" t="e">
        <f t="shared" si="1"/>
        <v>#DIV/0!</v>
      </c>
      <c r="AC6" s="13" t="e">
        <f t="shared" si="1"/>
        <v>#DIV/0!</v>
      </c>
      <c r="AD6" s="13" t="e">
        <f t="shared" si="1"/>
        <v>#DIV/0!</v>
      </c>
      <c r="AE6" s="13" t="e">
        <f t="shared" si="1"/>
        <v>#DIV/0!</v>
      </c>
      <c r="AF6" s="13" t="e">
        <f t="shared" si="1"/>
        <v>#DIV/0!</v>
      </c>
      <c r="AG6" s="13" t="e">
        <f t="shared" si="1"/>
        <v>#DIV/0!</v>
      </c>
      <c r="AH6" s="13" t="e">
        <f t="shared" si="1"/>
        <v>#DIV/0!</v>
      </c>
      <c r="AI6" s="13" t="e">
        <f t="shared" si="1"/>
        <v>#DIV/0!</v>
      </c>
      <c r="AJ6" s="13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8">
        <v>1.81</v>
      </c>
      <c r="C7" s="18">
        <v>1.8</v>
      </c>
      <c r="D7" s="18">
        <v>1.79</v>
      </c>
      <c r="E7" s="18">
        <v>1.78</v>
      </c>
      <c r="F7" s="18">
        <v>1.76</v>
      </c>
      <c r="G7" s="18">
        <v>1.75</v>
      </c>
      <c r="H7" s="18">
        <v>1.73</v>
      </c>
      <c r="I7" s="18">
        <v>1.71</v>
      </c>
      <c r="J7" s="18">
        <v>1.68</v>
      </c>
      <c r="K7" s="18">
        <v>1.66</v>
      </c>
      <c r="L7" s="18">
        <v>1.63</v>
      </c>
      <c r="M7" s="18">
        <v>1.59</v>
      </c>
      <c r="N7" s="18">
        <v>1.52</v>
      </c>
      <c r="O7" s="35">
        <v>1.4</v>
      </c>
      <c r="P7" s="18">
        <v>1.1499999999999999</v>
      </c>
      <c r="Q7" s="18">
        <v>97</v>
      </c>
    </row>
    <row r="8" spans="1:37" ht="18" x14ac:dyDescent="0.45">
      <c r="B8" s="18">
        <v>1.7</v>
      </c>
      <c r="C8" s="18">
        <v>1.69</v>
      </c>
      <c r="D8" s="18">
        <v>1.68</v>
      </c>
      <c r="E8" s="18">
        <v>1.67</v>
      </c>
      <c r="F8" s="18">
        <v>1.66</v>
      </c>
      <c r="G8" s="18">
        <v>1.65</v>
      </c>
      <c r="H8" s="18">
        <v>1.64</v>
      </c>
      <c r="I8" s="18">
        <v>1.62</v>
      </c>
      <c r="J8" s="18">
        <v>1.6</v>
      </c>
      <c r="K8" s="18">
        <v>1.58</v>
      </c>
      <c r="L8" s="18">
        <v>1.56</v>
      </c>
      <c r="M8" s="18">
        <v>1.52</v>
      </c>
      <c r="N8" s="18">
        <v>1.47</v>
      </c>
      <c r="O8" s="35">
        <v>1.37</v>
      </c>
      <c r="P8" s="18" t="s">
        <v>7</v>
      </c>
      <c r="Q8" s="18">
        <v>96</v>
      </c>
    </row>
    <row r="9" spans="1:37" ht="18" x14ac:dyDescent="0.45">
      <c r="B9" s="18">
        <v>1.6</v>
      </c>
      <c r="C9" s="18">
        <v>1.59</v>
      </c>
      <c r="D9" s="18">
        <v>1.59</v>
      </c>
      <c r="E9" s="18">
        <v>1.58</v>
      </c>
      <c r="F9" s="18">
        <v>1.57</v>
      </c>
      <c r="G9" s="18">
        <v>1.56</v>
      </c>
      <c r="H9" s="18">
        <v>1.55</v>
      </c>
      <c r="I9" s="18">
        <v>1.54</v>
      </c>
      <c r="J9" s="18">
        <v>1.52</v>
      </c>
      <c r="K9" s="18">
        <v>1.51</v>
      </c>
      <c r="L9" s="18">
        <v>1.49</v>
      </c>
      <c r="M9" s="18">
        <v>1.47</v>
      </c>
      <c r="N9" s="18">
        <v>1.42</v>
      </c>
      <c r="O9" s="35">
        <v>1.34</v>
      </c>
      <c r="P9" s="18">
        <v>1.1399999999999999</v>
      </c>
      <c r="Q9" s="18">
        <v>95</v>
      </c>
    </row>
    <row r="10" spans="1:37" ht="18" x14ac:dyDescent="0.45">
      <c r="B10" s="17">
        <v>1.52</v>
      </c>
      <c r="C10" s="17">
        <v>1.51</v>
      </c>
      <c r="D10" s="17">
        <v>1.51</v>
      </c>
      <c r="E10" s="17">
        <v>1.5</v>
      </c>
      <c r="F10" s="17">
        <v>1.5</v>
      </c>
      <c r="G10" s="17">
        <v>1.49</v>
      </c>
      <c r="H10" s="17">
        <v>1.48</v>
      </c>
      <c r="I10" s="19">
        <v>1.47</v>
      </c>
      <c r="J10" s="17">
        <v>1.46</v>
      </c>
      <c r="K10" s="19">
        <v>1.45</v>
      </c>
      <c r="L10" s="17">
        <v>1.43</v>
      </c>
      <c r="M10" s="17">
        <v>1.41</v>
      </c>
      <c r="N10" s="17">
        <v>1.38</v>
      </c>
      <c r="O10" s="34">
        <v>1.31</v>
      </c>
      <c r="P10" s="17" t="s">
        <v>7</v>
      </c>
      <c r="Q10" s="17">
        <v>94</v>
      </c>
    </row>
    <row r="11" spans="1:37" ht="18" x14ac:dyDescent="0.45">
      <c r="B11" s="18">
        <v>1.44</v>
      </c>
      <c r="C11" s="18">
        <v>1.44</v>
      </c>
      <c r="D11" s="18">
        <v>1.44</v>
      </c>
      <c r="E11" s="18">
        <v>1.43</v>
      </c>
      <c r="F11" s="18">
        <v>1.43</v>
      </c>
      <c r="G11" s="18">
        <v>1.42</v>
      </c>
      <c r="H11" s="18">
        <v>1.41</v>
      </c>
      <c r="I11" s="20">
        <v>1.41</v>
      </c>
      <c r="J11" s="18">
        <v>1.4</v>
      </c>
      <c r="K11" s="20">
        <v>1.39</v>
      </c>
      <c r="L11" s="18">
        <v>1.38</v>
      </c>
      <c r="M11" s="18">
        <v>1.36</v>
      </c>
      <c r="N11" s="18">
        <v>1.33</v>
      </c>
      <c r="O11" s="35">
        <v>1.28</v>
      </c>
      <c r="P11" s="18">
        <v>1.1299999999999999</v>
      </c>
      <c r="Q11" s="18">
        <v>93</v>
      </c>
    </row>
    <row r="12" spans="1:37" ht="18" x14ac:dyDescent="0.45">
      <c r="B12" s="18">
        <v>1.38</v>
      </c>
      <c r="C12" s="18">
        <v>1.37</v>
      </c>
      <c r="D12" s="18">
        <v>1.37</v>
      </c>
      <c r="E12" s="18">
        <v>1.37</v>
      </c>
      <c r="F12" s="18">
        <v>1.36</v>
      </c>
      <c r="G12" s="18">
        <v>1.36</v>
      </c>
      <c r="H12" s="18">
        <v>1.35</v>
      </c>
      <c r="I12" s="20">
        <v>1.35</v>
      </c>
      <c r="J12" s="18">
        <v>1.34</v>
      </c>
      <c r="K12" s="20">
        <v>1.33</v>
      </c>
      <c r="L12" s="18">
        <v>1.33</v>
      </c>
      <c r="M12" s="18">
        <v>1.31</v>
      </c>
      <c r="N12" s="18">
        <v>1.29</v>
      </c>
      <c r="O12" s="35">
        <v>1.25</v>
      </c>
      <c r="P12" s="18">
        <v>1.1200000000000001</v>
      </c>
      <c r="Q12" s="18">
        <v>92</v>
      </c>
    </row>
    <row r="13" spans="1:37" ht="18" x14ac:dyDescent="0.45">
      <c r="B13" s="18">
        <v>1.31</v>
      </c>
      <c r="C13" s="18">
        <v>1.31</v>
      </c>
      <c r="D13" s="18">
        <v>1.31</v>
      </c>
      <c r="E13" s="18">
        <v>1.31</v>
      </c>
      <c r="F13" s="18">
        <v>1.3</v>
      </c>
      <c r="G13" s="18">
        <v>1.3</v>
      </c>
      <c r="H13" s="18">
        <v>1.3</v>
      </c>
      <c r="I13" s="20">
        <v>1.29</v>
      </c>
      <c r="J13" s="18">
        <v>1.29</v>
      </c>
      <c r="K13" s="20">
        <v>1.28</v>
      </c>
      <c r="L13" s="18">
        <v>1.28</v>
      </c>
      <c r="M13" s="18">
        <v>1.27</v>
      </c>
      <c r="N13" s="18">
        <v>1.25</v>
      </c>
      <c r="O13" s="35">
        <v>1.22</v>
      </c>
      <c r="P13" s="18">
        <v>1.1100000000000001</v>
      </c>
      <c r="Q13" s="18">
        <v>91</v>
      </c>
    </row>
    <row r="14" spans="1:37" ht="18" x14ac:dyDescent="0.45">
      <c r="B14" s="21">
        <v>1.26</v>
      </c>
      <c r="C14" s="21">
        <v>1.26</v>
      </c>
      <c r="D14" s="21">
        <v>1.25</v>
      </c>
      <c r="E14" s="21">
        <v>1.25</v>
      </c>
      <c r="F14" s="21">
        <v>1.25</v>
      </c>
      <c r="G14" s="21">
        <v>1.25</v>
      </c>
      <c r="H14" s="21">
        <v>1.25</v>
      </c>
      <c r="I14" s="22">
        <v>1.24</v>
      </c>
      <c r="J14" s="21">
        <v>1.24</v>
      </c>
      <c r="K14" s="22">
        <v>1.24</v>
      </c>
      <c r="L14" s="21">
        <v>1.23</v>
      </c>
      <c r="M14" s="21">
        <v>1.23</v>
      </c>
      <c r="N14" s="21">
        <v>1.21</v>
      </c>
      <c r="O14" s="32">
        <v>1.19</v>
      </c>
      <c r="P14" s="21">
        <v>1.1000000000000001</v>
      </c>
      <c r="Q14" s="21">
        <v>90</v>
      </c>
    </row>
    <row r="15" spans="1:37" ht="18" x14ac:dyDescent="0.45">
      <c r="B15" s="17">
        <v>1.2</v>
      </c>
      <c r="C15" s="17">
        <v>1.2</v>
      </c>
      <c r="D15" s="17">
        <v>1.2</v>
      </c>
      <c r="E15" s="17">
        <v>1.2</v>
      </c>
      <c r="F15" s="17">
        <v>1.2</v>
      </c>
      <c r="G15" s="17">
        <v>1.2</v>
      </c>
      <c r="H15" s="17">
        <v>1.2</v>
      </c>
      <c r="I15" s="19">
        <v>1.19</v>
      </c>
      <c r="J15" s="17">
        <v>1.19</v>
      </c>
      <c r="K15" s="19">
        <v>1.19</v>
      </c>
      <c r="L15" s="17">
        <v>1.19</v>
      </c>
      <c r="M15" s="17">
        <v>1.18</v>
      </c>
      <c r="N15" s="17">
        <v>1.18</v>
      </c>
      <c r="O15" s="34">
        <v>1.1599999999999999</v>
      </c>
      <c r="P15" s="17">
        <v>1.0900000000000001</v>
      </c>
      <c r="Q15" s="17">
        <v>89</v>
      </c>
    </row>
    <row r="16" spans="1:37" ht="18" x14ac:dyDescent="0.45">
      <c r="B16" s="18">
        <v>1.1499999999999999</v>
      </c>
      <c r="C16" s="18">
        <v>1.1499999999999999</v>
      </c>
      <c r="D16" s="18">
        <v>1.1499999999999999</v>
      </c>
      <c r="E16" s="18">
        <v>1.1499999999999999</v>
      </c>
      <c r="F16" s="18">
        <v>1.1499999999999999</v>
      </c>
      <c r="G16" s="18">
        <v>1.1499999999999999</v>
      </c>
      <c r="H16" s="18">
        <v>1.1499999999999999</v>
      </c>
      <c r="I16" s="20">
        <v>1.1499999999999999</v>
      </c>
      <c r="J16" s="18">
        <v>1.1499999999999999</v>
      </c>
      <c r="K16" s="20">
        <v>1.1499999999999999</v>
      </c>
      <c r="L16" s="18">
        <v>1.1499999999999999</v>
      </c>
      <c r="M16" s="18">
        <v>1.1399999999999999</v>
      </c>
      <c r="N16" s="18">
        <v>1.1399999999999999</v>
      </c>
      <c r="O16" s="35">
        <v>1.1299999999999999</v>
      </c>
      <c r="P16" s="18">
        <v>1.07</v>
      </c>
      <c r="Q16" s="18">
        <v>88</v>
      </c>
    </row>
    <row r="17" spans="2:17" ht="18" x14ac:dyDescent="0.45">
      <c r="B17" s="18">
        <v>1.1100000000000001</v>
      </c>
      <c r="C17" s="18">
        <v>1.1100000000000001</v>
      </c>
      <c r="D17" s="18">
        <v>1.1100000000000001</v>
      </c>
      <c r="E17" s="18">
        <v>1.1100000000000001</v>
      </c>
      <c r="F17" s="18">
        <v>1.1100000000000001</v>
      </c>
      <c r="G17" s="18">
        <v>1.1100000000000001</v>
      </c>
      <c r="H17" s="18">
        <v>1.1100000000000001</v>
      </c>
      <c r="I17" s="20">
        <v>1.1000000000000001</v>
      </c>
      <c r="J17" s="18">
        <v>1.1000000000000001</v>
      </c>
      <c r="K17" s="20">
        <v>1.1000000000000001</v>
      </c>
      <c r="L17" s="18">
        <v>1.1000000000000001</v>
      </c>
      <c r="M17" s="18">
        <v>1.1000000000000001</v>
      </c>
      <c r="N17" s="18">
        <v>1.1000000000000001</v>
      </c>
      <c r="O17" s="35">
        <v>1.1000000000000001</v>
      </c>
      <c r="P17" s="18">
        <v>1.06</v>
      </c>
      <c r="Q17" s="18">
        <v>87</v>
      </c>
    </row>
    <row r="18" spans="2:17" ht="18" x14ac:dyDescent="0.45">
      <c r="B18" s="18">
        <v>1.06</v>
      </c>
      <c r="C18" s="18">
        <v>1.06</v>
      </c>
      <c r="D18" s="18">
        <v>1.06</v>
      </c>
      <c r="E18" s="18">
        <v>1.06</v>
      </c>
      <c r="F18" s="18">
        <v>1.06</v>
      </c>
      <c r="G18" s="18">
        <v>1.06</v>
      </c>
      <c r="H18" s="18">
        <v>1.06</v>
      </c>
      <c r="I18" s="20">
        <v>1.06</v>
      </c>
      <c r="J18" s="18">
        <v>1.06</v>
      </c>
      <c r="K18" s="20">
        <v>1.06</v>
      </c>
      <c r="L18" s="18">
        <v>1.07</v>
      </c>
      <c r="M18" s="18">
        <v>1.07</v>
      </c>
      <c r="N18" s="18">
        <v>1.07</v>
      </c>
      <c r="O18" s="35">
        <v>1.07</v>
      </c>
      <c r="P18" s="18">
        <v>1.04</v>
      </c>
      <c r="Q18" s="18">
        <v>86</v>
      </c>
    </row>
    <row r="19" spans="2:17" ht="18" x14ac:dyDescent="0.45">
      <c r="B19" s="21">
        <v>1.02</v>
      </c>
      <c r="C19" s="21">
        <v>1.02</v>
      </c>
      <c r="D19" s="21">
        <v>1.02</v>
      </c>
      <c r="E19" s="21">
        <v>1.02</v>
      </c>
      <c r="F19" s="21">
        <v>1.02</v>
      </c>
      <c r="G19" s="21">
        <v>1.02</v>
      </c>
      <c r="H19" s="21">
        <v>1.02</v>
      </c>
      <c r="I19" s="22">
        <v>1.02</v>
      </c>
      <c r="J19" s="21">
        <v>1.02</v>
      </c>
      <c r="K19" s="22">
        <v>1.03</v>
      </c>
      <c r="L19" s="21">
        <v>1.03</v>
      </c>
      <c r="M19" s="21">
        <v>1.03</v>
      </c>
      <c r="N19" s="21">
        <v>1.03</v>
      </c>
      <c r="O19" s="32">
        <v>1.04</v>
      </c>
      <c r="P19" s="21">
        <v>1.03</v>
      </c>
      <c r="Q19" s="21">
        <v>85</v>
      </c>
    </row>
    <row r="20" spans="2:17" ht="18" x14ac:dyDescent="0.45">
      <c r="B20" s="17">
        <v>0.98</v>
      </c>
      <c r="C20" s="17">
        <v>0.98</v>
      </c>
      <c r="D20" s="17">
        <v>0.98</v>
      </c>
      <c r="E20" s="17">
        <v>0.98</v>
      </c>
      <c r="F20" s="17">
        <v>0.98</v>
      </c>
      <c r="G20" s="17">
        <v>0.98</v>
      </c>
      <c r="H20" s="17">
        <v>0.98</v>
      </c>
      <c r="I20" s="19">
        <v>0.98</v>
      </c>
      <c r="J20" s="17">
        <v>0.99</v>
      </c>
      <c r="K20" s="19">
        <v>0.99</v>
      </c>
      <c r="L20" s="17">
        <v>0.99</v>
      </c>
      <c r="M20" s="17">
        <v>0.99</v>
      </c>
      <c r="N20" s="17">
        <v>1</v>
      </c>
      <c r="O20" s="34">
        <v>1.01</v>
      </c>
      <c r="P20" s="17">
        <v>1.01</v>
      </c>
      <c r="Q20" s="17">
        <v>84</v>
      </c>
    </row>
    <row r="21" spans="2:17" ht="18" x14ac:dyDescent="0.45">
      <c r="B21" s="18">
        <v>0.94</v>
      </c>
      <c r="C21" s="18">
        <v>0.94</v>
      </c>
      <c r="D21" s="18">
        <v>0.94</v>
      </c>
      <c r="E21" s="18">
        <v>0.94</v>
      </c>
      <c r="F21" s="18">
        <v>0.94</v>
      </c>
      <c r="G21" s="18">
        <v>0.94</v>
      </c>
      <c r="H21" s="18">
        <v>0.94</v>
      </c>
      <c r="I21" s="20">
        <v>0.95</v>
      </c>
      <c r="J21" s="18">
        <v>0.95</v>
      </c>
      <c r="K21" s="20">
        <v>0.95</v>
      </c>
      <c r="L21" s="18">
        <v>0.95</v>
      </c>
      <c r="M21" s="18">
        <v>0.96</v>
      </c>
      <c r="N21" s="18">
        <v>0.97</v>
      </c>
      <c r="O21" s="35">
        <v>0.98</v>
      </c>
      <c r="P21" s="18">
        <v>0.99</v>
      </c>
      <c r="Q21" s="18">
        <v>83</v>
      </c>
    </row>
    <row r="22" spans="2:17" ht="18" x14ac:dyDescent="0.45">
      <c r="B22" s="18">
        <v>0.9</v>
      </c>
      <c r="C22" s="18">
        <v>0.9</v>
      </c>
      <c r="D22" s="18">
        <v>0.9</v>
      </c>
      <c r="E22" s="18">
        <v>0.9</v>
      </c>
      <c r="F22" s="18">
        <v>0.9</v>
      </c>
      <c r="G22" s="18">
        <v>0.91</v>
      </c>
      <c r="H22" s="18">
        <v>0.91</v>
      </c>
      <c r="I22" s="20">
        <v>0.91</v>
      </c>
      <c r="J22" s="18">
        <v>0.91</v>
      </c>
      <c r="K22" s="20">
        <v>0.92</v>
      </c>
      <c r="L22" s="18">
        <v>0.92</v>
      </c>
      <c r="M22" s="18">
        <v>0.92</v>
      </c>
      <c r="N22" s="18">
        <v>0.93</v>
      </c>
      <c r="O22" s="35">
        <v>0.95</v>
      </c>
      <c r="P22" s="18">
        <v>0.97</v>
      </c>
      <c r="Q22" s="18">
        <v>82</v>
      </c>
    </row>
    <row r="23" spans="2:17" ht="18" x14ac:dyDescent="0.45">
      <c r="B23" s="18">
        <v>0.87</v>
      </c>
      <c r="C23" s="18">
        <v>0.87</v>
      </c>
      <c r="D23" s="18">
        <v>0.87</v>
      </c>
      <c r="E23" s="18">
        <v>0.87</v>
      </c>
      <c r="F23" s="18">
        <v>0.87</v>
      </c>
      <c r="G23" s="18">
        <v>0.87</v>
      </c>
      <c r="H23" s="18">
        <v>0.87</v>
      </c>
      <c r="I23" s="20">
        <v>0.87</v>
      </c>
      <c r="J23" s="18">
        <v>0.88</v>
      </c>
      <c r="K23" s="20">
        <v>0.88</v>
      </c>
      <c r="L23" s="18">
        <v>0.88</v>
      </c>
      <c r="M23" s="18">
        <v>0.89</v>
      </c>
      <c r="N23" s="18">
        <v>0.9</v>
      </c>
      <c r="O23" s="35">
        <v>0.92</v>
      </c>
      <c r="P23" s="18">
        <v>0.95</v>
      </c>
      <c r="Q23" s="18">
        <v>81</v>
      </c>
    </row>
    <row r="24" spans="2:17" ht="18" x14ac:dyDescent="0.45">
      <c r="B24" s="21">
        <v>0.83</v>
      </c>
      <c r="C24" s="21">
        <v>0.83</v>
      </c>
      <c r="D24" s="21">
        <v>0.83</v>
      </c>
      <c r="E24" s="21">
        <v>0.83</v>
      </c>
      <c r="F24" s="21">
        <v>0.83</v>
      </c>
      <c r="G24" s="21">
        <v>0.83</v>
      </c>
      <c r="H24" s="21">
        <v>0.84</v>
      </c>
      <c r="I24" s="22">
        <v>0.84</v>
      </c>
      <c r="J24" s="21">
        <v>0.84</v>
      </c>
      <c r="K24" s="22">
        <v>0.85</v>
      </c>
      <c r="L24" s="21">
        <v>0.85</v>
      </c>
      <c r="M24" s="21">
        <v>0.86</v>
      </c>
      <c r="N24" s="21">
        <v>0.87</v>
      </c>
      <c r="O24" s="32">
        <v>0.89</v>
      </c>
      <c r="P24" s="21">
        <v>0.93</v>
      </c>
      <c r="Q24" s="21">
        <v>80</v>
      </c>
    </row>
    <row r="25" spans="2:17" ht="18" x14ac:dyDescent="0.45">
      <c r="B25" s="17">
        <v>0.79</v>
      </c>
      <c r="C25" s="17">
        <v>0.8</v>
      </c>
      <c r="D25" s="17">
        <v>0.8</v>
      </c>
      <c r="E25" s="17">
        <v>0.8</v>
      </c>
      <c r="F25" s="17">
        <v>0.8</v>
      </c>
      <c r="G25" s="17">
        <v>0.8</v>
      </c>
      <c r="H25" s="17">
        <v>0.8</v>
      </c>
      <c r="I25" s="19">
        <v>0.81</v>
      </c>
      <c r="J25" s="17">
        <v>0.81</v>
      </c>
      <c r="K25" s="19">
        <v>0.81</v>
      </c>
      <c r="L25" s="17">
        <v>0.82</v>
      </c>
      <c r="M25" s="17">
        <v>0.82</v>
      </c>
      <c r="N25" s="17">
        <v>0.84</v>
      </c>
      <c r="O25" s="34">
        <v>0.86</v>
      </c>
      <c r="P25" s="17">
        <v>0.91</v>
      </c>
      <c r="Q25" s="17">
        <v>79</v>
      </c>
    </row>
    <row r="26" spans="2:17" ht="18" x14ac:dyDescent="0.45">
      <c r="B26" s="18">
        <v>0.76</v>
      </c>
      <c r="C26" s="18">
        <v>0.76</v>
      </c>
      <c r="D26" s="18">
        <v>0.76</v>
      </c>
      <c r="E26" s="18">
        <v>0.76</v>
      </c>
      <c r="F26" s="18">
        <v>0.76</v>
      </c>
      <c r="G26" s="18">
        <v>0.77</v>
      </c>
      <c r="H26" s="18">
        <v>0.77</v>
      </c>
      <c r="I26" s="20">
        <v>0.77</v>
      </c>
      <c r="J26" s="18">
        <v>0.78</v>
      </c>
      <c r="K26" s="20">
        <v>0.78</v>
      </c>
      <c r="L26" s="18">
        <v>0.79</v>
      </c>
      <c r="M26" s="18">
        <v>0.79</v>
      </c>
      <c r="N26" s="18">
        <v>0.81</v>
      </c>
      <c r="O26" s="35">
        <v>0.83</v>
      </c>
      <c r="P26" s="18">
        <v>0.88</v>
      </c>
      <c r="Q26" s="18">
        <v>78</v>
      </c>
    </row>
    <row r="27" spans="2:17" ht="18" x14ac:dyDescent="0.45">
      <c r="B27" s="18">
        <v>0.73</v>
      </c>
      <c r="C27" s="18">
        <v>0.73</v>
      </c>
      <c r="D27" s="18">
        <v>0.73</v>
      </c>
      <c r="E27" s="18">
        <v>0.73</v>
      </c>
      <c r="F27" s="18">
        <v>0.73</v>
      </c>
      <c r="G27" s="18">
        <v>0.73</v>
      </c>
      <c r="H27" s="18">
        <v>0.74</v>
      </c>
      <c r="I27" s="20">
        <v>0.74</v>
      </c>
      <c r="J27" s="18">
        <v>0.74</v>
      </c>
      <c r="K27" s="20">
        <v>0.75</v>
      </c>
      <c r="L27" s="18">
        <v>0.75</v>
      </c>
      <c r="M27" s="18">
        <v>0.76</v>
      </c>
      <c r="N27" s="18">
        <v>0.77</v>
      </c>
      <c r="O27" s="35">
        <v>0.8</v>
      </c>
      <c r="P27" s="18">
        <v>0.86</v>
      </c>
      <c r="Q27" s="18">
        <v>77</v>
      </c>
    </row>
    <row r="28" spans="2:17" ht="18" x14ac:dyDescent="0.45">
      <c r="B28" s="18">
        <v>0.7</v>
      </c>
      <c r="C28" s="18">
        <v>0.7</v>
      </c>
      <c r="D28" s="18">
        <v>0.7</v>
      </c>
      <c r="E28" s="18">
        <v>0.7</v>
      </c>
      <c r="F28" s="18">
        <v>0.7</v>
      </c>
      <c r="G28" s="18">
        <v>0.7</v>
      </c>
      <c r="H28" s="18">
        <v>0.7</v>
      </c>
      <c r="I28" s="20">
        <v>0.71</v>
      </c>
      <c r="J28" s="18">
        <v>0.71</v>
      </c>
      <c r="K28" s="20">
        <v>0.72</v>
      </c>
      <c r="L28" s="18">
        <v>0.72</v>
      </c>
      <c r="M28" s="18">
        <v>0.73</v>
      </c>
      <c r="N28" s="18">
        <v>0.74</v>
      </c>
      <c r="O28" s="35">
        <v>0.77</v>
      </c>
      <c r="P28" s="18">
        <v>0.83</v>
      </c>
      <c r="Q28" s="18">
        <v>76</v>
      </c>
    </row>
    <row r="29" spans="2:17" ht="18" x14ac:dyDescent="0.45">
      <c r="B29" s="21">
        <v>0.66</v>
      </c>
      <c r="C29" s="21">
        <v>0.67</v>
      </c>
      <c r="D29" s="21">
        <v>0.67</v>
      </c>
      <c r="E29" s="21">
        <v>0.67</v>
      </c>
      <c r="F29" s="21">
        <v>0.67</v>
      </c>
      <c r="G29" s="21">
        <v>0.67</v>
      </c>
      <c r="H29" s="21">
        <v>0.67</v>
      </c>
      <c r="I29" s="22">
        <v>0.68</v>
      </c>
      <c r="J29" s="21">
        <v>0.68</v>
      </c>
      <c r="K29" s="22">
        <v>0.69</v>
      </c>
      <c r="L29" s="21">
        <v>0.69</v>
      </c>
      <c r="M29" s="21">
        <v>0.7</v>
      </c>
      <c r="N29" s="21">
        <v>0.71</v>
      </c>
      <c r="O29" s="32">
        <v>0.74</v>
      </c>
      <c r="P29" s="21">
        <v>0.81</v>
      </c>
      <c r="Q29" s="21">
        <v>75</v>
      </c>
    </row>
    <row r="30" spans="2:17" ht="18" x14ac:dyDescent="0.45">
      <c r="B30" s="17">
        <v>0.63</v>
      </c>
      <c r="C30" s="17">
        <v>0.64</v>
      </c>
      <c r="D30" s="17">
        <v>0.64</v>
      </c>
      <c r="E30" s="17">
        <v>0.64</v>
      </c>
      <c r="F30" s="17">
        <v>0.64</v>
      </c>
      <c r="G30" s="17">
        <v>0.64</v>
      </c>
      <c r="H30" s="17">
        <v>0.64</v>
      </c>
      <c r="I30" s="19">
        <v>0.65</v>
      </c>
      <c r="J30" s="17">
        <v>0.65</v>
      </c>
      <c r="K30" s="19">
        <v>0.65</v>
      </c>
      <c r="L30" s="17">
        <v>0.67</v>
      </c>
      <c r="M30" s="17">
        <v>0.67</v>
      </c>
      <c r="N30" s="17">
        <v>0.68</v>
      </c>
      <c r="O30" s="34">
        <v>0.71</v>
      </c>
      <c r="P30" s="17">
        <v>0.78</v>
      </c>
      <c r="Q30" s="17">
        <v>74</v>
      </c>
    </row>
    <row r="31" spans="2:17" ht="18" x14ac:dyDescent="0.45">
      <c r="B31" s="18">
        <v>0.6</v>
      </c>
      <c r="C31" s="18">
        <v>0.61</v>
      </c>
      <c r="D31" s="18">
        <v>0.61</v>
      </c>
      <c r="E31" s="18">
        <v>0.61</v>
      </c>
      <c r="F31" s="18">
        <v>0.61</v>
      </c>
      <c r="G31" s="18">
        <v>0.61</v>
      </c>
      <c r="H31" s="18">
        <v>0.61</v>
      </c>
      <c r="I31" s="20">
        <v>0.62</v>
      </c>
      <c r="J31" s="18">
        <v>0.62</v>
      </c>
      <c r="K31" s="20">
        <v>0.62</v>
      </c>
      <c r="L31" s="18">
        <v>0.63</v>
      </c>
      <c r="M31" s="18">
        <v>0.64</v>
      </c>
      <c r="N31" s="18">
        <v>0.65</v>
      </c>
      <c r="O31" s="35">
        <v>0.68</v>
      </c>
      <c r="P31" s="18">
        <v>0.75</v>
      </c>
      <c r="Q31" s="18">
        <v>73</v>
      </c>
    </row>
    <row r="32" spans="2:17" ht="18" x14ac:dyDescent="0.45">
      <c r="B32" s="18">
        <v>0.56999999999999995</v>
      </c>
      <c r="C32" s="18">
        <v>0.57999999999999996</v>
      </c>
      <c r="D32" s="18">
        <v>0.57999999999999996</v>
      </c>
      <c r="E32" s="18">
        <v>0.57999999999999996</v>
      </c>
      <c r="F32" s="18">
        <v>0.57999999999999996</v>
      </c>
      <c r="G32" s="18">
        <v>0.57999999999999996</v>
      </c>
      <c r="H32" s="18">
        <v>0.57999999999999996</v>
      </c>
      <c r="I32" s="20">
        <v>0.59</v>
      </c>
      <c r="J32" s="18">
        <v>0.59</v>
      </c>
      <c r="K32" s="20">
        <v>0.59</v>
      </c>
      <c r="L32" s="18">
        <v>0.6</v>
      </c>
      <c r="M32" s="18">
        <v>0.61</v>
      </c>
      <c r="N32" s="18">
        <v>0.62</v>
      </c>
      <c r="O32" s="35">
        <v>0.65</v>
      </c>
      <c r="P32" s="18">
        <v>0.73</v>
      </c>
      <c r="Q32" s="18">
        <v>72</v>
      </c>
    </row>
    <row r="33" spans="2:17" ht="18" x14ac:dyDescent="0.45">
      <c r="B33" s="18">
        <v>0.54</v>
      </c>
      <c r="C33" s="18">
        <v>0.55000000000000004</v>
      </c>
      <c r="D33" s="18">
        <v>0.55000000000000004</v>
      </c>
      <c r="E33" s="18">
        <v>0.55000000000000004</v>
      </c>
      <c r="F33" s="18">
        <v>0.55000000000000004</v>
      </c>
      <c r="G33" s="18">
        <v>0.55000000000000004</v>
      </c>
      <c r="H33" s="18">
        <v>0.55000000000000004</v>
      </c>
      <c r="I33" s="20">
        <v>0.56000000000000005</v>
      </c>
      <c r="J33" s="18">
        <v>0.56000000000000005</v>
      </c>
      <c r="K33" s="20">
        <v>0.56999999999999995</v>
      </c>
      <c r="L33" s="18">
        <v>0.56999999999999995</v>
      </c>
      <c r="M33" s="18">
        <v>0.57999999999999996</v>
      </c>
      <c r="N33" s="18">
        <v>0.59</v>
      </c>
      <c r="O33" s="35">
        <v>0.62</v>
      </c>
      <c r="P33" s="18">
        <v>0.7</v>
      </c>
      <c r="Q33" s="18">
        <v>71</v>
      </c>
    </row>
    <row r="34" spans="2:17" ht="18" x14ac:dyDescent="0.45">
      <c r="B34" s="21">
        <v>0.52</v>
      </c>
      <c r="C34" s="21">
        <v>0.52</v>
      </c>
      <c r="D34" s="21">
        <v>0.52</v>
      </c>
      <c r="E34" s="21">
        <v>0.52</v>
      </c>
      <c r="F34" s="21">
        <v>0.52</v>
      </c>
      <c r="G34" s="21">
        <v>0.52</v>
      </c>
      <c r="H34" s="21">
        <v>0.52</v>
      </c>
      <c r="I34" s="22">
        <v>0.53</v>
      </c>
      <c r="J34" s="21">
        <v>0.53</v>
      </c>
      <c r="K34" s="22">
        <v>0.54</v>
      </c>
      <c r="L34" s="21">
        <v>0.54</v>
      </c>
      <c r="M34" s="21">
        <v>0.55000000000000004</v>
      </c>
      <c r="N34" s="21">
        <v>0.56000000000000005</v>
      </c>
      <c r="O34" s="32">
        <v>0.59</v>
      </c>
      <c r="P34" s="21">
        <v>0.67</v>
      </c>
      <c r="Q34" s="21">
        <v>70</v>
      </c>
    </row>
    <row r="35" spans="2:17" ht="18" x14ac:dyDescent="0.45">
      <c r="B35" s="17">
        <v>0.49</v>
      </c>
      <c r="C35" s="17">
        <v>0.49</v>
      </c>
      <c r="D35" s="17">
        <v>0.49</v>
      </c>
      <c r="E35" s="17">
        <v>0.49</v>
      </c>
      <c r="F35" s="17">
        <v>0.49</v>
      </c>
      <c r="G35" s="17">
        <v>0.49</v>
      </c>
      <c r="H35" s="17">
        <v>0.5</v>
      </c>
      <c r="I35" s="19">
        <v>0.5</v>
      </c>
      <c r="J35" s="17">
        <v>0.5</v>
      </c>
      <c r="K35" s="19">
        <v>0.51</v>
      </c>
      <c r="L35" s="17">
        <v>0.51</v>
      </c>
      <c r="M35" s="17">
        <v>0.52</v>
      </c>
      <c r="N35" s="17">
        <v>0.53</v>
      </c>
      <c r="O35" s="34">
        <v>0.56000000000000005</v>
      </c>
      <c r="P35" s="17">
        <v>0.64</v>
      </c>
      <c r="Q35" s="17">
        <v>69</v>
      </c>
    </row>
    <row r="36" spans="2:17" ht="18" x14ac:dyDescent="0.45">
      <c r="B36" s="18">
        <v>0.46</v>
      </c>
      <c r="C36" s="18">
        <v>0.46</v>
      </c>
      <c r="D36" s="18">
        <v>0.46</v>
      </c>
      <c r="E36" s="18">
        <v>0.46</v>
      </c>
      <c r="F36" s="18">
        <v>0.46</v>
      </c>
      <c r="G36" s="18">
        <v>0.47</v>
      </c>
      <c r="H36" s="18">
        <v>0.47</v>
      </c>
      <c r="I36" s="20">
        <v>0.47</v>
      </c>
      <c r="J36" s="18">
        <v>0.48</v>
      </c>
      <c r="K36" s="20">
        <v>0.48</v>
      </c>
      <c r="L36" s="18">
        <v>0.48</v>
      </c>
      <c r="M36" s="18">
        <v>0.49</v>
      </c>
      <c r="N36" s="18">
        <v>0.5</v>
      </c>
      <c r="O36" s="35">
        <v>0.53</v>
      </c>
      <c r="P36" s="18">
        <v>0.61</v>
      </c>
      <c r="Q36" s="18">
        <v>68</v>
      </c>
    </row>
    <row r="37" spans="2:17" ht="18" x14ac:dyDescent="0.45">
      <c r="B37" s="18">
        <v>0.43</v>
      </c>
      <c r="C37" s="18">
        <v>0.43</v>
      </c>
      <c r="D37" s="18">
        <v>0.43</v>
      </c>
      <c r="E37" s="18">
        <v>0.43</v>
      </c>
      <c r="F37" s="18">
        <v>0.44</v>
      </c>
      <c r="G37" s="18">
        <v>0.44</v>
      </c>
      <c r="H37" s="18">
        <v>0.44</v>
      </c>
      <c r="I37" s="20">
        <v>0.44</v>
      </c>
      <c r="J37" s="18">
        <v>0.45</v>
      </c>
      <c r="K37" s="20">
        <v>0.45</v>
      </c>
      <c r="L37" s="18">
        <v>0.45</v>
      </c>
      <c r="M37" s="18">
        <v>0.46</v>
      </c>
      <c r="N37" s="18">
        <v>0.47</v>
      </c>
      <c r="O37" s="35">
        <v>0.5</v>
      </c>
      <c r="P37" s="18">
        <v>0.57999999999999996</v>
      </c>
      <c r="Q37" s="18">
        <v>67</v>
      </c>
    </row>
    <row r="38" spans="2:17" ht="18" x14ac:dyDescent="0.45">
      <c r="B38" s="18">
        <v>0.4</v>
      </c>
      <c r="C38" s="18">
        <v>0.41</v>
      </c>
      <c r="D38" s="18">
        <v>0.41</v>
      </c>
      <c r="E38" s="18">
        <v>0.41</v>
      </c>
      <c r="F38" s="18">
        <v>0.41</v>
      </c>
      <c r="G38" s="18">
        <v>0.41</v>
      </c>
      <c r="H38" s="18">
        <v>0.41</v>
      </c>
      <c r="I38" s="20">
        <v>0.42</v>
      </c>
      <c r="J38" s="18">
        <v>0.42</v>
      </c>
      <c r="K38" s="20">
        <v>0.42</v>
      </c>
      <c r="L38" s="18">
        <v>0.43</v>
      </c>
      <c r="M38" s="18">
        <v>0.43</v>
      </c>
      <c r="N38" s="18">
        <v>0.45</v>
      </c>
      <c r="O38" s="35">
        <v>0.47</v>
      </c>
      <c r="P38" s="18">
        <v>0.55000000000000004</v>
      </c>
      <c r="Q38" s="18">
        <v>66</v>
      </c>
    </row>
    <row r="39" spans="2:17" ht="18" x14ac:dyDescent="0.45">
      <c r="B39" s="21">
        <v>0.38</v>
      </c>
      <c r="C39" s="21">
        <v>0.38</v>
      </c>
      <c r="D39" s="21">
        <v>0.38</v>
      </c>
      <c r="E39" s="21">
        <v>0.38</v>
      </c>
      <c r="F39" s="21">
        <v>0.38</v>
      </c>
      <c r="G39" s="21">
        <v>0.38</v>
      </c>
      <c r="H39" s="21">
        <v>0.38</v>
      </c>
      <c r="I39" s="22">
        <v>0.39</v>
      </c>
      <c r="J39" s="21">
        <v>0.39</v>
      </c>
      <c r="K39" s="22">
        <v>0.39</v>
      </c>
      <c r="L39" s="21">
        <v>0.4</v>
      </c>
      <c r="M39" s="21">
        <v>0.4</v>
      </c>
      <c r="N39" s="21">
        <v>0.42</v>
      </c>
      <c r="O39" s="32">
        <v>0.44</v>
      </c>
      <c r="P39" s="21">
        <v>0.51</v>
      </c>
      <c r="Q39" s="21">
        <v>65</v>
      </c>
    </row>
    <row r="40" spans="2:17" ht="18" x14ac:dyDescent="0.45">
      <c r="B40" s="17">
        <v>0.35</v>
      </c>
      <c r="C40" s="17">
        <v>0.35</v>
      </c>
      <c r="D40" s="17">
        <v>0.35</v>
      </c>
      <c r="E40" s="17">
        <v>0.35</v>
      </c>
      <c r="F40" s="17">
        <v>0.35</v>
      </c>
      <c r="G40" s="17">
        <v>0.36</v>
      </c>
      <c r="H40" s="17">
        <v>0.36</v>
      </c>
      <c r="I40" s="19">
        <v>0.36</v>
      </c>
      <c r="J40" s="17">
        <v>0.36</v>
      </c>
      <c r="K40" s="19">
        <v>0.37</v>
      </c>
      <c r="L40" s="17">
        <v>0.37</v>
      </c>
      <c r="M40" s="17">
        <v>0.38</v>
      </c>
      <c r="N40" s="17">
        <v>0.39</v>
      </c>
      <c r="O40" s="34">
        <v>0.41</v>
      </c>
      <c r="P40" s="17">
        <v>0.48</v>
      </c>
      <c r="Q40" s="17">
        <v>64</v>
      </c>
    </row>
    <row r="41" spans="2:17" ht="18" x14ac:dyDescent="0.45">
      <c r="B41" s="18">
        <v>0.32</v>
      </c>
      <c r="C41" s="18">
        <v>0.33</v>
      </c>
      <c r="D41" s="18">
        <v>0.33</v>
      </c>
      <c r="E41" s="18">
        <v>0.33</v>
      </c>
      <c r="F41" s="18">
        <v>0.33</v>
      </c>
      <c r="G41" s="18">
        <v>0.33</v>
      </c>
      <c r="H41" s="18">
        <v>0.33</v>
      </c>
      <c r="I41" s="20">
        <v>0.33</v>
      </c>
      <c r="J41" s="18">
        <v>0.34</v>
      </c>
      <c r="K41" s="20">
        <v>0.34</v>
      </c>
      <c r="L41" s="18">
        <v>0.34</v>
      </c>
      <c r="M41" s="18">
        <v>0.35</v>
      </c>
      <c r="N41" s="18">
        <v>0.36</v>
      </c>
      <c r="O41" s="35">
        <v>0.38</v>
      </c>
      <c r="P41" s="18">
        <v>0.45</v>
      </c>
      <c r="Q41" s="18">
        <v>63</v>
      </c>
    </row>
    <row r="42" spans="2:17" ht="18" x14ac:dyDescent="0.45">
      <c r="B42" s="18">
        <v>0.3</v>
      </c>
      <c r="C42" s="18">
        <v>0.3</v>
      </c>
      <c r="D42" s="18">
        <v>0.3</v>
      </c>
      <c r="E42" s="18">
        <v>0.3</v>
      </c>
      <c r="F42" s="18">
        <v>0.3</v>
      </c>
      <c r="G42" s="18">
        <v>0.3</v>
      </c>
      <c r="H42" s="18">
        <v>0.3</v>
      </c>
      <c r="I42" s="20">
        <v>0.31</v>
      </c>
      <c r="J42" s="18">
        <v>0.31</v>
      </c>
      <c r="K42" s="20">
        <v>0.31</v>
      </c>
      <c r="L42" s="18">
        <v>0.32</v>
      </c>
      <c r="M42" s="18">
        <v>0.32</v>
      </c>
      <c r="N42" s="18">
        <v>0.33</v>
      </c>
      <c r="O42" s="35">
        <v>0.35</v>
      </c>
      <c r="P42" s="18">
        <v>0.41</v>
      </c>
      <c r="Q42" s="18">
        <v>62</v>
      </c>
    </row>
    <row r="43" spans="2:17" ht="18" x14ac:dyDescent="0.45">
      <c r="B43" s="18">
        <v>0.28000000000000003</v>
      </c>
      <c r="C43" s="18">
        <v>0.28000000000000003</v>
      </c>
      <c r="D43" s="18">
        <v>0.28000000000000003</v>
      </c>
      <c r="E43" s="18">
        <v>0.28000000000000003</v>
      </c>
      <c r="F43" s="18">
        <v>0.28000000000000003</v>
      </c>
      <c r="G43" s="18">
        <v>0.28000000000000003</v>
      </c>
      <c r="H43" s="18">
        <v>0.28000000000000003</v>
      </c>
      <c r="I43" s="20">
        <v>0.28000000000000003</v>
      </c>
      <c r="J43" s="18">
        <v>0.28000000000000003</v>
      </c>
      <c r="K43" s="20">
        <v>0.28000000000000003</v>
      </c>
      <c r="L43" s="18">
        <v>0.28999999999999998</v>
      </c>
      <c r="M43" s="18">
        <v>0.3</v>
      </c>
      <c r="N43" s="18">
        <v>0.3</v>
      </c>
      <c r="O43" s="35">
        <v>0.3</v>
      </c>
      <c r="P43" s="18">
        <v>0.38</v>
      </c>
      <c r="Q43" s="18">
        <v>61</v>
      </c>
    </row>
    <row r="44" spans="2:17" ht="18" x14ac:dyDescent="0.45">
      <c r="B44" s="21">
        <v>0.25</v>
      </c>
      <c r="C44" s="21">
        <v>0.25</v>
      </c>
      <c r="D44" s="21">
        <v>0.25</v>
      </c>
      <c r="E44" s="21">
        <v>0.25</v>
      </c>
      <c r="F44" s="21">
        <v>0.25</v>
      </c>
      <c r="G44" s="21">
        <v>0.25</v>
      </c>
      <c r="H44" s="21">
        <v>0.25</v>
      </c>
      <c r="I44" s="22">
        <v>0.25</v>
      </c>
      <c r="J44" s="21">
        <v>0.25</v>
      </c>
      <c r="K44" s="22">
        <v>0.25</v>
      </c>
      <c r="L44" s="21">
        <v>0.25</v>
      </c>
      <c r="M44" s="21">
        <v>0.25</v>
      </c>
      <c r="N44" s="21">
        <v>0.28000000000000003</v>
      </c>
      <c r="O44" s="32">
        <v>0.28000000000000003</v>
      </c>
      <c r="P44" s="21">
        <v>0.34</v>
      </c>
      <c r="Q44" s="21">
        <v>60</v>
      </c>
    </row>
    <row r="45" spans="2:17" ht="18" x14ac:dyDescent="0.45">
      <c r="B45" s="17">
        <v>0.23</v>
      </c>
      <c r="C45" s="17">
        <v>0.23</v>
      </c>
      <c r="D45" s="17">
        <v>0.23</v>
      </c>
      <c r="E45" s="17">
        <v>0.23</v>
      </c>
      <c r="F45" s="17">
        <v>0.23</v>
      </c>
      <c r="G45" s="17">
        <v>0.23</v>
      </c>
      <c r="H45" s="17">
        <v>0.23</v>
      </c>
      <c r="I45" s="19">
        <v>0.23</v>
      </c>
      <c r="J45" s="17">
        <v>0.23</v>
      </c>
      <c r="K45" s="19">
        <v>0.23</v>
      </c>
      <c r="L45" s="17">
        <v>0.23</v>
      </c>
      <c r="M45" s="17">
        <v>0.23</v>
      </c>
      <c r="N45" s="17">
        <v>0.25</v>
      </c>
      <c r="O45" s="34">
        <v>0.27</v>
      </c>
      <c r="P45" s="17">
        <v>0.31</v>
      </c>
      <c r="Q45" s="17">
        <v>59</v>
      </c>
    </row>
    <row r="46" spans="2:17" ht="18" x14ac:dyDescent="0.45">
      <c r="B46" s="18">
        <v>0.2</v>
      </c>
      <c r="C46" s="18">
        <v>0.2</v>
      </c>
      <c r="D46" s="18">
        <v>0.2</v>
      </c>
      <c r="E46" s="18">
        <v>0.2</v>
      </c>
      <c r="F46" s="18">
        <v>0.2</v>
      </c>
      <c r="G46" s="18">
        <v>0.2</v>
      </c>
      <c r="H46" s="18">
        <v>0.2</v>
      </c>
      <c r="I46" s="20">
        <v>0.2</v>
      </c>
      <c r="J46" s="18">
        <v>0.2</v>
      </c>
      <c r="K46" s="20">
        <v>0.2</v>
      </c>
      <c r="L46" s="18">
        <v>0.2</v>
      </c>
      <c r="M46" s="18">
        <v>0.2</v>
      </c>
      <c r="N46" s="18">
        <v>0.23</v>
      </c>
      <c r="O46" s="35">
        <v>0.25</v>
      </c>
      <c r="P46" s="18">
        <v>0.3</v>
      </c>
      <c r="Q46" s="18">
        <v>58</v>
      </c>
    </row>
    <row r="47" spans="2:17" ht="18" x14ac:dyDescent="0.45">
      <c r="B47" s="18">
        <v>0.18</v>
      </c>
      <c r="C47" s="18">
        <v>0.18</v>
      </c>
      <c r="D47" s="18">
        <v>0.18</v>
      </c>
      <c r="E47" s="18">
        <v>0.18</v>
      </c>
      <c r="F47" s="18">
        <v>0.18</v>
      </c>
      <c r="G47" s="18">
        <v>0.18</v>
      </c>
      <c r="H47" s="18">
        <v>0.18</v>
      </c>
      <c r="I47" s="20">
        <v>0.18</v>
      </c>
      <c r="J47" s="18">
        <v>0.18</v>
      </c>
      <c r="K47" s="20">
        <v>0.18</v>
      </c>
      <c r="L47" s="18">
        <v>0.18</v>
      </c>
      <c r="M47" s="18">
        <v>0.18</v>
      </c>
      <c r="N47" s="18">
        <v>0.18</v>
      </c>
      <c r="O47" s="35">
        <v>0.2</v>
      </c>
      <c r="P47" s="18">
        <v>0.25</v>
      </c>
      <c r="Q47" s="18">
        <v>57</v>
      </c>
    </row>
    <row r="48" spans="2:17" ht="18" x14ac:dyDescent="0.45">
      <c r="B48" s="18">
        <v>0.15</v>
      </c>
      <c r="C48" s="18">
        <v>0.15</v>
      </c>
      <c r="D48" s="18">
        <v>0.15</v>
      </c>
      <c r="E48" s="18">
        <v>0.15</v>
      </c>
      <c r="F48" s="18">
        <v>0.15</v>
      </c>
      <c r="G48" s="18">
        <v>0.15</v>
      </c>
      <c r="H48" s="18">
        <v>0.15</v>
      </c>
      <c r="I48" s="20">
        <v>0.15</v>
      </c>
      <c r="J48" s="18">
        <v>0.15</v>
      </c>
      <c r="K48" s="20">
        <v>0.15</v>
      </c>
      <c r="L48" s="18">
        <v>0.15</v>
      </c>
      <c r="M48" s="18">
        <v>0.15</v>
      </c>
      <c r="N48" s="18">
        <v>0.16</v>
      </c>
      <c r="O48" s="35">
        <v>0.18</v>
      </c>
      <c r="P48" s="18">
        <v>0.2</v>
      </c>
      <c r="Q48" s="18">
        <v>56</v>
      </c>
    </row>
    <row r="49" spans="2:17" ht="18" x14ac:dyDescent="0.45">
      <c r="B49" s="21">
        <v>0.13</v>
      </c>
      <c r="C49" s="21">
        <v>0.13</v>
      </c>
      <c r="D49" s="21">
        <v>0.13</v>
      </c>
      <c r="E49" s="21">
        <v>0.13</v>
      </c>
      <c r="F49" s="21">
        <v>0.13</v>
      </c>
      <c r="G49" s="21">
        <v>0.13</v>
      </c>
      <c r="H49" s="21">
        <v>0.13</v>
      </c>
      <c r="I49" s="22">
        <v>0.13</v>
      </c>
      <c r="J49" s="21">
        <v>0.13</v>
      </c>
      <c r="K49" s="22">
        <v>0.13</v>
      </c>
      <c r="L49" s="21">
        <v>0.13</v>
      </c>
      <c r="M49" s="21">
        <v>0.13</v>
      </c>
      <c r="N49" s="21">
        <v>0.13</v>
      </c>
      <c r="O49" s="32">
        <v>0.15</v>
      </c>
      <c r="P49" s="21">
        <v>0.18</v>
      </c>
      <c r="Q49" s="21">
        <v>55</v>
      </c>
    </row>
    <row r="50" spans="2:17" ht="18" x14ac:dyDescent="0.45">
      <c r="B50" s="17">
        <v>0.1</v>
      </c>
      <c r="C50" s="17">
        <v>0.1</v>
      </c>
      <c r="D50" s="17">
        <v>0.1</v>
      </c>
      <c r="E50" s="17">
        <v>0.1</v>
      </c>
      <c r="F50" s="17">
        <v>0.1</v>
      </c>
      <c r="G50" s="17">
        <v>0.1</v>
      </c>
      <c r="H50" s="17">
        <v>0.1</v>
      </c>
      <c r="I50" s="19">
        <v>0.1</v>
      </c>
      <c r="J50" s="17">
        <v>0.1</v>
      </c>
      <c r="K50" s="19">
        <v>0.1</v>
      </c>
      <c r="L50" s="17">
        <v>0.1</v>
      </c>
      <c r="M50" s="17">
        <v>0.1</v>
      </c>
      <c r="N50" s="17">
        <v>0.1</v>
      </c>
      <c r="O50" s="34">
        <v>0.13</v>
      </c>
      <c r="P50" s="17">
        <v>0.15</v>
      </c>
      <c r="Q50" s="17">
        <v>54</v>
      </c>
    </row>
    <row r="51" spans="2:17" ht="18" x14ac:dyDescent="0.45">
      <c r="B51" s="18">
        <v>0.08</v>
      </c>
      <c r="C51" s="18">
        <v>0.08</v>
      </c>
      <c r="D51" s="18">
        <v>0.08</v>
      </c>
      <c r="E51" s="18">
        <v>0.08</v>
      </c>
      <c r="F51" s="18">
        <v>0.08</v>
      </c>
      <c r="G51" s="18">
        <v>0.08</v>
      </c>
      <c r="H51" s="18">
        <v>0.08</v>
      </c>
      <c r="I51" s="20">
        <v>0.08</v>
      </c>
      <c r="J51" s="18">
        <v>0.08</v>
      </c>
      <c r="K51" s="20">
        <v>0.08</v>
      </c>
      <c r="L51" s="18">
        <v>0.08</v>
      </c>
      <c r="M51" s="18">
        <v>0.08</v>
      </c>
      <c r="N51" s="18">
        <v>0.08</v>
      </c>
      <c r="O51" s="35">
        <v>0.1</v>
      </c>
      <c r="P51" s="18">
        <v>0.1</v>
      </c>
      <c r="Q51" s="18">
        <v>53</v>
      </c>
    </row>
    <row r="52" spans="2:17" ht="18" x14ac:dyDescent="0.45">
      <c r="B52" s="18">
        <v>0.05</v>
      </c>
      <c r="C52" s="18">
        <v>0.05</v>
      </c>
      <c r="D52" s="18">
        <v>0.05</v>
      </c>
      <c r="E52" s="18">
        <v>0.05</v>
      </c>
      <c r="F52" s="18">
        <v>0.05</v>
      </c>
      <c r="G52" s="18">
        <v>0.05</v>
      </c>
      <c r="H52" s="18">
        <v>0.05</v>
      </c>
      <c r="I52" s="20">
        <v>0.05</v>
      </c>
      <c r="J52" s="18">
        <v>0.05</v>
      </c>
      <c r="K52" s="20">
        <v>0.05</v>
      </c>
      <c r="L52" s="18">
        <v>0.05</v>
      </c>
      <c r="M52" s="18">
        <v>0.05</v>
      </c>
      <c r="N52" s="18">
        <v>0.05</v>
      </c>
      <c r="O52" s="35">
        <v>0.05</v>
      </c>
      <c r="P52" s="18">
        <v>0.08</v>
      </c>
      <c r="Q52" s="18">
        <v>52</v>
      </c>
    </row>
    <row r="53" spans="2:17" ht="18" x14ac:dyDescent="0.45">
      <c r="B53" s="18">
        <v>0.03</v>
      </c>
      <c r="C53" s="18">
        <v>0.03</v>
      </c>
      <c r="D53" s="18">
        <v>0.03</v>
      </c>
      <c r="E53" s="18">
        <v>0.03</v>
      </c>
      <c r="F53" s="18">
        <v>0.03</v>
      </c>
      <c r="G53" s="18">
        <v>0.03</v>
      </c>
      <c r="H53" s="18">
        <v>0.03</v>
      </c>
      <c r="I53" s="20">
        <v>0.03</v>
      </c>
      <c r="J53" s="18">
        <v>0.03</v>
      </c>
      <c r="K53" s="20">
        <v>0.03</v>
      </c>
      <c r="L53" s="18">
        <v>0.03</v>
      </c>
      <c r="M53" s="18">
        <v>0.03</v>
      </c>
      <c r="N53" s="18">
        <v>0.03</v>
      </c>
      <c r="O53" s="35">
        <v>0.03</v>
      </c>
      <c r="P53" s="18">
        <v>0.05</v>
      </c>
      <c r="Q53" s="18">
        <v>51</v>
      </c>
    </row>
    <row r="54" spans="2:17" ht="18" x14ac:dyDescent="0.45">
      <c r="B54" s="21">
        <v>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2">
        <v>0</v>
      </c>
      <c r="J54" s="21">
        <v>0</v>
      </c>
      <c r="K54" s="22">
        <v>0</v>
      </c>
      <c r="L54" s="21">
        <v>0</v>
      </c>
      <c r="M54" s="21">
        <v>0</v>
      </c>
      <c r="N54" s="21">
        <v>0</v>
      </c>
      <c r="O54" s="32">
        <v>0</v>
      </c>
      <c r="P54" s="21">
        <v>0</v>
      </c>
      <c r="Q54" s="21">
        <v>50</v>
      </c>
    </row>
  </sheetData>
  <sheetProtection algorithmName="SHA-512" hashValue="fbyKsfkDXgOvBHLTO196CMLtPFlMGWa6NfiMnnTRMO6zBpmVo04J2SRpxx3nU/qeZ84Vn61+CE+RZIiyICJBuw==" saltValue="958G4LlePpnywgdotnwMS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AL57"/>
  <sheetViews>
    <sheetView rightToLeft="1" zoomScaleNormal="100" workbookViewId="0">
      <selection activeCell="R8" sqref="R8"/>
    </sheetView>
  </sheetViews>
  <sheetFormatPr defaultColWidth="9.125" defaultRowHeight="14.25" x14ac:dyDescent="0.2"/>
  <cols>
    <col min="1" max="1" width="9.125" style="13"/>
    <col min="2" max="2" width="6" style="13" bestFit="1" customWidth="1"/>
    <col min="3" max="9" width="6.875" style="13" bestFit="1" customWidth="1"/>
    <col min="10" max="10" width="6" style="13" customWidth="1"/>
    <col min="11" max="11" width="5.25" style="13" customWidth="1"/>
    <col min="12" max="13" width="6" style="13" customWidth="1"/>
    <col min="14" max="14" width="5.625" style="13" customWidth="1"/>
    <col min="15" max="16" width="5.875" style="13" customWidth="1"/>
    <col min="17" max="17" width="10.5" style="13" bestFit="1" customWidth="1"/>
    <col min="18" max="18" width="5" style="13" customWidth="1"/>
    <col min="19" max="19" width="3.875" style="13" customWidth="1"/>
    <col min="20" max="20" width="3" style="13" customWidth="1"/>
    <col min="21" max="21" width="3.375" style="13" customWidth="1"/>
    <col min="22" max="22" width="5.75" style="13" customWidth="1"/>
    <col min="23" max="38" width="9.125" style="13"/>
    <col min="39" max="16384" width="9.125" style="1"/>
  </cols>
  <sheetData>
    <row r="1" spans="2:37" x14ac:dyDescent="0.2">
      <c r="B1" s="139" t="s">
        <v>14</v>
      </c>
      <c r="C1" s="139" t="s">
        <v>13</v>
      </c>
      <c r="D1" s="139" t="s">
        <v>12</v>
      </c>
      <c r="E1" s="139" t="s">
        <v>11</v>
      </c>
      <c r="F1" s="139" t="s">
        <v>10</v>
      </c>
      <c r="G1" s="139" t="s">
        <v>9</v>
      </c>
      <c r="H1" s="139" t="s">
        <v>15</v>
      </c>
      <c r="I1" s="139" t="s">
        <v>8</v>
      </c>
      <c r="J1" s="139" t="s">
        <v>6</v>
      </c>
      <c r="K1" s="139" t="s">
        <v>5</v>
      </c>
      <c r="L1" s="139" t="s">
        <v>4</v>
      </c>
      <c r="M1" s="139" t="s">
        <v>3</v>
      </c>
      <c r="N1" s="139" t="s">
        <v>2</v>
      </c>
      <c r="O1" s="139" t="s">
        <v>1</v>
      </c>
      <c r="P1" s="139" t="s">
        <v>0</v>
      </c>
    </row>
    <row r="2" spans="2:37" x14ac:dyDescent="0.2"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</row>
    <row r="3" spans="2:37" ht="15" customHeight="1" x14ac:dyDescent="0.2">
      <c r="B3" s="84" t="s">
        <v>20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6"/>
      <c r="Q3" s="72" t="s">
        <v>21</v>
      </c>
    </row>
    <row r="4" spans="2:37" x14ac:dyDescent="0.2">
      <c r="B4" s="139">
        <v>67</v>
      </c>
      <c r="C4" s="139">
        <v>43</v>
      </c>
      <c r="D4" s="139">
        <v>30</v>
      </c>
      <c r="E4" s="139">
        <v>23</v>
      </c>
      <c r="F4" s="139">
        <v>18</v>
      </c>
      <c r="G4" s="139">
        <v>15</v>
      </c>
      <c r="H4" s="139">
        <v>12</v>
      </c>
      <c r="I4" s="139">
        <v>10</v>
      </c>
      <c r="J4" s="139">
        <v>9</v>
      </c>
      <c r="K4" s="139">
        <v>8</v>
      </c>
      <c r="L4" s="139">
        <v>7</v>
      </c>
      <c r="M4" s="139">
        <v>6</v>
      </c>
      <c r="N4" s="139">
        <v>5</v>
      </c>
      <c r="O4" s="139">
        <v>4</v>
      </c>
      <c r="P4" s="139">
        <v>3</v>
      </c>
      <c r="Q4" s="72" t="s">
        <v>19</v>
      </c>
      <c r="R4" s="14">
        <v>-100</v>
      </c>
      <c r="T4" s="13" t="s">
        <v>31</v>
      </c>
      <c r="V4" s="13" t="e">
        <f>پردازش!R11</f>
        <v>#DIV/0!</v>
      </c>
      <c r="X4" s="13" t="e">
        <f>IF(W5&gt;0,W5,"Reject")</f>
        <v>#DIV/0!</v>
      </c>
    </row>
    <row r="5" spans="2:37" ht="15" x14ac:dyDescent="0.25"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5" t="s">
        <v>33</v>
      </c>
      <c r="U5" s="16" t="s">
        <v>30</v>
      </c>
      <c r="V5" s="13">
        <f>IF(پردازش!R6=11,10,IF(AND(پردازش!R6&lt;=14,پردازش!R6&gt;=12),12,IF(AND(پردازش!R6&lt;=17,پردازش!R6&gt;=15),15,IF(AND(پردازش!R6&lt;=22,پردازش!R6&gt;=18),18,IF(AND(پردازش!R6&lt;=29,پردازش!R6&gt;=23),23,IF(AND(پردازش!R6&lt;=42,پردازش!R6&gt;=30),30,IF(AND(پردازش!R6&lt;=66,پردازش!R6&gt;=43),43,IF(پردازش!R6&gt;=67,67,پردازش!R6))))))))</f>
        <v>0</v>
      </c>
      <c r="W5" s="13" t="e">
        <f>SUM(W6:AK57)</f>
        <v>#DIV/0!</v>
      </c>
    </row>
    <row r="6" spans="2:37" ht="18" x14ac:dyDescent="0.45">
      <c r="B6" s="17">
        <v>100</v>
      </c>
      <c r="C6" s="17">
        <v>100</v>
      </c>
      <c r="D6" s="17">
        <v>100</v>
      </c>
      <c r="E6" s="17">
        <v>100</v>
      </c>
      <c r="F6" s="17">
        <v>100</v>
      </c>
      <c r="G6" s="17">
        <v>100</v>
      </c>
      <c r="H6" s="17">
        <v>100</v>
      </c>
      <c r="I6" s="17">
        <v>100</v>
      </c>
      <c r="J6" s="17">
        <v>100</v>
      </c>
      <c r="K6" s="17">
        <v>100</v>
      </c>
      <c r="L6" s="17"/>
      <c r="M6" s="17"/>
      <c r="N6" s="17"/>
      <c r="O6" s="17"/>
      <c r="P6" s="17"/>
      <c r="Q6" s="17">
        <v>1.05</v>
      </c>
      <c r="W6" s="13" t="e">
        <f>IF(AND($V$5=$B$4,$V$4&gt;=B6),Q6,0)</f>
        <v>#DIV/0!</v>
      </c>
      <c r="X6" s="13" t="e">
        <f>IF(AND($V$5=$C$4,$V$4&gt;=C6),Q6,0)</f>
        <v>#DIV/0!</v>
      </c>
      <c r="Y6" s="13" t="e">
        <f>IF(AND($V$5=$D$4,$V$4&gt;=D6),Q6,0)</f>
        <v>#DIV/0!</v>
      </c>
      <c r="Z6" s="13" t="e">
        <f>IF(AND($V$5=$E$4,$V$4&gt;=E6),Q6,0)</f>
        <v>#DIV/0!</v>
      </c>
      <c r="AA6" s="13" t="e">
        <f>IF(AND($V$5=$F$4,$V$4&gt;=F6),Q6,0)</f>
        <v>#DIV/0!</v>
      </c>
      <c r="AB6" s="13" t="e">
        <f>IF(AND($V$5=$G$4,$V$4&gt;=G6),Q6,0)</f>
        <v>#DIV/0!</v>
      </c>
      <c r="AC6" s="13" t="e">
        <f>IF(AND($V$5=$H$4,$V$4&gt;=H6),Q6,0)</f>
        <v>#DIV/0!</v>
      </c>
      <c r="AD6" s="13" t="e">
        <f>IF(AND($V$5=$I$4,$V$4&gt;=I6),Q6,0)</f>
        <v>#DIV/0!</v>
      </c>
      <c r="AE6" s="13" t="e">
        <f>IF(AND($V$5=$J$4,$V$4&gt;=J6),Q6,0)</f>
        <v>#DIV/0!</v>
      </c>
      <c r="AF6" s="13" t="e">
        <f>IF(AND($V$5=$K$4,$V$4&gt;=K6),Q6,0)</f>
        <v>#DIV/0!</v>
      </c>
      <c r="AG6" s="13" t="s">
        <v>7</v>
      </c>
      <c r="AH6" s="13" t="s">
        <v>7</v>
      </c>
      <c r="AI6" s="13" t="s">
        <v>7</v>
      </c>
      <c r="AJ6" s="13" t="s">
        <v>7</v>
      </c>
      <c r="AK6" s="13" t="s">
        <v>7</v>
      </c>
    </row>
    <row r="7" spans="2:37" ht="18" x14ac:dyDescent="0.45">
      <c r="B7" s="18">
        <v>97</v>
      </c>
      <c r="C7" s="18">
        <v>97</v>
      </c>
      <c r="D7" s="18">
        <v>97</v>
      </c>
      <c r="E7" s="18">
        <v>97</v>
      </c>
      <c r="F7" s="18">
        <v>96</v>
      </c>
      <c r="G7" s="18">
        <v>96</v>
      </c>
      <c r="H7" s="18">
        <v>96</v>
      </c>
      <c r="I7" s="18">
        <v>95</v>
      </c>
      <c r="J7" s="18">
        <v>97</v>
      </c>
      <c r="K7" s="18">
        <v>99</v>
      </c>
      <c r="L7" s="18">
        <v>100</v>
      </c>
      <c r="M7" s="18"/>
      <c r="N7" s="18"/>
      <c r="O7" s="18"/>
      <c r="P7" s="18"/>
      <c r="Q7" s="18">
        <v>1.04</v>
      </c>
      <c r="W7" s="13" t="e">
        <f t="shared" ref="W7:W46" si="0">IF(AND($V$5=$B$4,$V$4&gt;=B7,$V$4&lt;B6),Q7,0)</f>
        <v>#DIV/0!</v>
      </c>
      <c r="X7" s="13" t="e">
        <f t="shared" ref="X7:X46" si="1">IF(AND($V$5=$C$4,$V$4&gt;=C7,$V$4&lt;C6),Q7,0)</f>
        <v>#DIV/0!</v>
      </c>
      <c r="Y7" s="13" t="e">
        <f t="shared" ref="Y7:Y46" si="2">IF(AND($V$5=$D$4,$V$4&gt;=D7,$V$4&lt;D6),Q7,0)</f>
        <v>#DIV/0!</v>
      </c>
      <c r="Z7" s="13" t="e">
        <f t="shared" ref="Z7:Z46" si="3">IF(AND($V$5=$E$4,$V$4&gt;=E7,$V$4&lt;E6),Q7,0)</f>
        <v>#DIV/0!</v>
      </c>
      <c r="AA7" s="13" t="e">
        <f t="shared" ref="AA7:AA46" si="4">IF(AND($V$5=$F$4,$V$4&gt;=F7,$V$4&lt;F6),Q7,0)</f>
        <v>#DIV/0!</v>
      </c>
      <c r="AB7" s="13" t="e">
        <f t="shared" ref="AB7:AB46" si="5">IF(AND($V$5=$G$4,$V$4&gt;=G7,$V$4&lt;G6),Q7,0)</f>
        <v>#DIV/0!</v>
      </c>
      <c r="AC7" s="13" t="e">
        <f t="shared" ref="AC7:AC46" si="6">IF(AND($V$5=$H$4,$V$4&gt;=H7,$V$4&lt;H6),Q7,0)</f>
        <v>#DIV/0!</v>
      </c>
      <c r="AD7" s="13" t="e">
        <f t="shared" ref="AD7:AD46" si="7">IF(AND($V$5=$I$4,$V$4&gt;=I7,$V$4&lt;I6),Q7,0)</f>
        <v>#DIV/0!</v>
      </c>
      <c r="AE7" s="13" t="e">
        <f t="shared" ref="AE7:AE46" si="8">IF(AND($V$5=$J$4,$V$4&gt;=J7,$V$4&lt;J6),Q7,0)</f>
        <v>#DIV/0!</v>
      </c>
      <c r="AF7" s="13" t="e">
        <f t="shared" ref="AF7:AF46" si="9">IF(AND($V$5=$K$4,$V$4&gt;=K7,$V$4&lt;K6),Q7,0)</f>
        <v>#DIV/0!</v>
      </c>
      <c r="AG7" s="13" t="e">
        <f>IF(AND($V$5=$L$4,$V$4&gt;=L7),Q7,0)</f>
        <v>#DIV/0!</v>
      </c>
      <c r="AH7" s="13" t="s">
        <v>7</v>
      </c>
      <c r="AI7" s="13" t="s">
        <v>7</v>
      </c>
      <c r="AJ7" s="13" t="s">
        <v>7</v>
      </c>
      <c r="AK7" s="13" t="s">
        <v>7</v>
      </c>
    </row>
    <row r="8" spans="2:37" ht="18" x14ac:dyDescent="0.45">
      <c r="B8" s="18">
        <v>96</v>
      </c>
      <c r="C8" s="18">
        <v>96</v>
      </c>
      <c r="D8" s="18">
        <v>95</v>
      </c>
      <c r="E8" s="18">
        <v>95</v>
      </c>
      <c r="F8" s="18">
        <v>94</v>
      </c>
      <c r="G8" s="18">
        <v>93</v>
      </c>
      <c r="H8" s="18">
        <v>93</v>
      </c>
      <c r="I8" s="18">
        <v>92</v>
      </c>
      <c r="J8" s="18">
        <v>94</v>
      </c>
      <c r="K8" s="18">
        <v>96</v>
      </c>
      <c r="L8" s="18">
        <v>98</v>
      </c>
      <c r="M8" s="18">
        <v>100</v>
      </c>
      <c r="N8" s="18"/>
      <c r="O8" s="18"/>
      <c r="P8" s="18"/>
      <c r="Q8" s="18">
        <v>1.03</v>
      </c>
      <c r="W8" s="13" t="e">
        <f t="shared" si="0"/>
        <v>#DIV/0!</v>
      </c>
      <c r="X8" s="13" t="e">
        <f t="shared" si="1"/>
        <v>#DIV/0!</v>
      </c>
      <c r="Y8" s="13" t="e">
        <f t="shared" si="2"/>
        <v>#DIV/0!</v>
      </c>
      <c r="Z8" s="13" t="e">
        <f t="shared" si="3"/>
        <v>#DIV/0!</v>
      </c>
      <c r="AA8" s="13" t="e">
        <f t="shared" si="4"/>
        <v>#DIV/0!</v>
      </c>
      <c r="AB8" s="13" t="e">
        <f t="shared" si="5"/>
        <v>#DIV/0!</v>
      </c>
      <c r="AC8" s="13" t="e">
        <f t="shared" si="6"/>
        <v>#DIV/0!</v>
      </c>
      <c r="AD8" s="13" t="e">
        <f t="shared" si="7"/>
        <v>#DIV/0!</v>
      </c>
      <c r="AE8" s="13" t="e">
        <f t="shared" si="8"/>
        <v>#DIV/0!</v>
      </c>
      <c r="AF8" s="13" t="e">
        <f t="shared" si="9"/>
        <v>#DIV/0!</v>
      </c>
      <c r="AG8" s="13" t="e">
        <f t="shared" ref="AG8:AG46" si="10">IF(AND($V$5=$L$4,$V$4&gt;=L8,$V$4&lt;L7),Q8,0)</f>
        <v>#DIV/0!</v>
      </c>
      <c r="AH8" s="13" t="e">
        <f>IF(AND($V$5=$M$4,$V$4&gt;=M8),Q8,0)</f>
        <v>#DIV/0!</v>
      </c>
      <c r="AI8" s="13" t="s">
        <v>7</v>
      </c>
      <c r="AJ8" s="13" t="s">
        <v>7</v>
      </c>
      <c r="AK8" s="13" t="s">
        <v>7</v>
      </c>
    </row>
    <row r="9" spans="2:37" ht="18" x14ac:dyDescent="0.45">
      <c r="B9" s="18">
        <v>94</v>
      </c>
      <c r="C9" s="18">
        <v>94</v>
      </c>
      <c r="D9" s="18">
        <v>93</v>
      </c>
      <c r="E9" s="18">
        <v>93</v>
      </c>
      <c r="F9" s="18">
        <v>92</v>
      </c>
      <c r="G9" s="18">
        <v>91</v>
      </c>
      <c r="H9" s="18">
        <v>90</v>
      </c>
      <c r="I9" s="18">
        <v>89</v>
      </c>
      <c r="J9" s="18">
        <v>91</v>
      </c>
      <c r="K9" s="18">
        <v>94</v>
      </c>
      <c r="L9" s="18">
        <v>97</v>
      </c>
      <c r="M9" s="18">
        <v>99</v>
      </c>
      <c r="N9" s="18"/>
      <c r="O9" s="18"/>
      <c r="P9" s="18"/>
      <c r="Q9" s="18">
        <v>1.02</v>
      </c>
      <c r="W9" s="13" t="e">
        <f t="shared" si="0"/>
        <v>#DIV/0!</v>
      </c>
      <c r="X9" s="13" t="e">
        <f t="shared" si="1"/>
        <v>#DIV/0!</v>
      </c>
      <c r="Y9" s="13" t="e">
        <f t="shared" si="2"/>
        <v>#DIV/0!</v>
      </c>
      <c r="Z9" s="13" t="e">
        <f t="shared" si="3"/>
        <v>#DIV/0!</v>
      </c>
      <c r="AA9" s="13" t="e">
        <f t="shared" si="4"/>
        <v>#DIV/0!</v>
      </c>
      <c r="AB9" s="13" t="e">
        <f t="shared" si="5"/>
        <v>#DIV/0!</v>
      </c>
      <c r="AC9" s="13" t="e">
        <f t="shared" si="6"/>
        <v>#DIV/0!</v>
      </c>
      <c r="AD9" s="13" t="e">
        <f t="shared" si="7"/>
        <v>#DIV/0!</v>
      </c>
      <c r="AE9" s="13" t="e">
        <f t="shared" si="8"/>
        <v>#DIV/0!</v>
      </c>
      <c r="AF9" s="13" t="e">
        <f t="shared" si="9"/>
        <v>#DIV/0!</v>
      </c>
      <c r="AG9" s="13" t="e">
        <f t="shared" si="10"/>
        <v>#DIV/0!</v>
      </c>
      <c r="AH9" s="13" t="e">
        <f t="shared" ref="AH9:AH46" si="11">IF(AND($V$5=$M$4,$V$4&gt;=M9,$V$4&lt;M8),Q9,0)</f>
        <v>#DIV/0!</v>
      </c>
      <c r="AI9" s="13" t="s">
        <v>7</v>
      </c>
      <c r="AJ9" s="13" t="s">
        <v>7</v>
      </c>
      <c r="AK9" s="13" t="s">
        <v>7</v>
      </c>
    </row>
    <row r="10" spans="2:37" ht="18" x14ac:dyDescent="0.45">
      <c r="B10" s="18">
        <v>93</v>
      </c>
      <c r="C10" s="18">
        <v>92</v>
      </c>
      <c r="D10" s="18">
        <v>92</v>
      </c>
      <c r="E10" s="18">
        <v>91</v>
      </c>
      <c r="F10" s="18">
        <v>90</v>
      </c>
      <c r="G10" s="18">
        <v>89</v>
      </c>
      <c r="H10" s="18">
        <v>88</v>
      </c>
      <c r="I10" s="18">
        <v>87</v>
      </c>
      <c r="J10" s="18">
        <v>89</v>
      </c>
      <c r="K10" s="18">
        <v>92</v>
      </c>
      <c r="L10" s="18">
        <v>95</v>
      </c>
      <c r="M10" s="18">
        <v>98</v>
      </c>
      <c r="N10" s="18">
        <v>100</v>
      </c>
      <c r="O10" s="18">
        <v>100</v>
      </c>
      <c r="P10" s="18">
        <v>100</v>
      </c>
      <c r="Q10" s="18">
        <v>1.01</v>
      </c>
      <c r="W10" s="13" t="e">
        <f t="shared" si="0"/>
        <v>#DIV/0!</v>
      </c>
      <c r="X10" s="13" t="e">
        <f t="shared" si="1"/>
        <v>#DIV/0!</v>
      </c>
      <c r="Y10" s="13" t="e">
        <f t="shared" si="2"/>
        <v>#DIV/0!</v>
      </c>
      <c r="Z10" s="13" t="e">
        <f t="shared" si="3"/>
        <v>#DIV/0!</v>
      </c>
      <c r="AA10" s="13" t="e">
        <f t="shared" si="4"/>
        <v>#DIV/0!</v>
      </c>
      <c r="AB10" s="13" t="e">
        <f t="shared" si="5"/>
        <v>#DIV/0!</v>
      </c>
      <c r="AC10" s="13" t="e">
        <f t="shared" si="6"/>
        <v>#DIV/0!</v>
      </c>
      <c r="AD10" s="13" t="e">
        <f t="shared" si="7"/>
        <v>#DIV/0!</v>
      </c>
      <c r="AE10" s="13" t="e">
        <f t="shared" si="8"/>
        <v>#DIV/0!</v>
      </c>
      <c r="AF10" s="13" t="e">
        <f t="shared" si="9"/>
        <v>#DIV/0!</v>
      </c>
      <c r="AG10" s="13" t="e">
        <f t="shared" si="10"/>
        <v>#DIV/0!</v>
      </c>
      <c r="AH10" s="13" t="e">
        <f t="shared" si="11"/>
        <v>#DIV/0!</v>
      </c>
      <c r="AI10" s="13" t="e">
        <f>IF(AND($V$5=$N$4,$V$4&gt;=N10),Q10,0)</f>
        <v>#DIV/0!</v>
      </c>
      <c r="AJ10" s="13" t="e">
        <f>IF(AND($V$5=$O$4,$V$4&gt;=O10),Q10,0)</f>
        <v>#DIV/0!</v>
      </c>
      <c r="AK10" s="13" t="e">
        <f>IF(AND($V$5=$P$4,$V$4&gt;=P10),Q10,0)</f>
        <v>#DIV/0!</v>
      </c>
    </row>
    <row r="11" spans="2:37" ht="18" x14ac:dyDescent="0.45">
      <c r="B11" s="17">
        <v>92</v>
      </c>
      <c r="C11" s="17">
        <v>91</v>
      </c>
      <c r="D11" s="17">
        <v>90</v>
      </c>
      <c r="E11" s="17">
        <v>89</v>
      </c>
      <c r="F11" s="17">
        <v>88</v>
      </c>
      <c r="G11" s="17">
        <v>87</v>
      </c>
      <c r="H11" s="17">
        <v>86</v>
      </c>
      <c r="I11" s="19">
        <v>85</v>
      </c>
      <c r="J11" s="17">
        <v>84</v>
      </c>
      <c r="K11" s="19">
        <v>83</v>
      </c>
      <c r="L11" s="17">
        <v>82</v>
      </c>
      <c r="M11" s="17">
        <v>80</v>
      </c>
      <c r="N11" s="17">
        <v>78</v>
      </c>
      <c r="O11" s="17">
        <v>75</v>
      </c>
      <c r="P11" s="17">
        <v>69</v>
      </c>
      <c r="Q11" s="17">
        <v>1</v>
      </c>
      <c r="W11" s="13" t="e">
        <f t="shared" si="0"/>
        <v>#DIV/0!</v>
      </c>
      <c r="X11" s="13" t="e">
        <f t="shared" si="1"/>
        <v>#DIV/0!</v>
      </c>
      <c r="Y11" s="13" t="e">
        <f t="shared" si="2"/>
        <v>#DIV/0!</v>
      </c>
      <c r="Z11" s="13" t="e">
        <f t="shared" si="3"/>
        <v>#DIV/0!</v>
      </c>
      <c r="AA11" s="13" t="e">
        <f t="shared" si="4"/>
        <v>#DIV/0!</v>
      </c>
      <c r="AB11" s="13" t="e">
        <f t="shared" si="5"/>
        <v>#DIV/0!</v>
      </c>
      <c r="AC11" s="13" t="e">
        <f t="shared" si="6"/>
        <v>#DIV/0!</v>
      </c>
      <c r="AD11" s="13" t="e">
        <f t="shared" si="7"/>
        <v>#DIV/0!</v>
      </c>
      <c r="AE11" s="13" t="e">
        <f t="shared" si="8"/>
        <v>#DIV/0!</v>
      </c>
      <c r="AF11" s="13" t="e">
        <f t="shared" si="9"/>
        <v>#DIV/0!</v>
      </c>
      <c r="AG11" s="13" t="e">
        <f t="shared" si="10"/>
        <v>#DIV/0!</v>
      </c>
      <c r="AH11" s="13" t="e">
        <f t="shared" si="11"/>
        <v>#DIV/0!</v>
      </c>
      <c r="AI11" s="13" t="e">
        <f t="shared" ref="AI11:AI46" si="12">IF(AND($V$5=$N$4,$V$4&gt;=N11,$V$4&lt;N10),Q11,0)</f>
        <v>#DIV/0!</v>
      </c>
      <c r="AJ11" s="13" t="e">
        <f t="shared" ref="AJ11:AJ46" si="13">IF(AND($V$5=$O$4,$V$4&gt;=O11,$V$4&lt;O10),Q11,0)</f>
        <v>#DIV/0!</v>
      </c>
      <c r="AK11" s="13" t="e">
        <f t="shared" ref="AK11:AK46" si="14">IF(AND($V$5=$P$4,$V$4&gt;=P11,$V$4&lt;P10),Q11,0)</f>
        <v>#DIV/0!</v>
      </c>
    </row>
    <row r="12" spans="2:37" ht="18" x14ac:dyDescent="0.45">
      <c r="B12" s="18">
        <v>91</v>
      </c>
      <c r="C12" s="18">
        <v>90</v>
      </c>
      <c r="D12" s="18">
        <v>89</v>
      </c>
      <c r="E12" s="18">
        <v>87</v>
      </c>
      <c r="F12" s="18">
        <v>86</v>
      </c>
      <c r="G12" s="18">
        <v>85</v>
      </c>
      <c r="H12" s="18">
        <v>84</v>
      </c>
      <c r="I12" s="73">
        <v>83</v>
      </c>
      <c r="J12" s="18">
        <v>82</v>
      </c>
      <c r="K12" s="73">
        <v>81</v>
      </c>
      <c r="L12" s="18">
        <v>80</v>
      </c>
      <c r="M12" s="18">
        <v>78</v>
      </c>
      <c r="N12" s="18">
        <v>76</v>
      </c>
      <c r="O12" s="18">
        <v>72</v>
      </c>
      <c r="P12" s="18">
        <v>66</v>
      </c>
      <c r="Q12" s="18">
        <v>1</v>
      </c>
      <c r="W12" s="13" t="e">
        <f t="shared" si="0"/>
        <v>#DIV/0!</v>
      </c>
      <c r="X12" s="13" t="e">
        <f t="shared" si="1"/>
        <v>#DIV/0!</v>
      </c>
      <c r="Y12" s="13" t="e">
        <f t="shared" si="2"/>
        <v>#DIV/0!</v>
      </c>
      <c r="Z12" s="13" t="e">
        <f t="shared" si="3"/>
        <v>#DIV/0!</v>
      </c>
      <c r="AA12" s="13" t="e">
        <f t="shared" si="4"/>
        <v>#DIV/0!</v>
      </c>
      <c r="AB12" s="13" t="e">
        <f t="shared" si="5"/>
        <v>#DIV/0!</v>
      </c>
      <c r="AC12" s="13" t="e">
        <f t="shared" si="6"/>
        <v>#DIV/0!</v>
      </c>
      <c r="AD12" s="13" t="e">
        <f t="shared" si="7"/>
        <v>#DIV/0!</v>
      </c>
      <c r="AE12" s="13" t="e">
        <f t="shared" si="8"/>
        <v>#DIV/0!</v>
      </c>
      <c r="AF12" s="13" t="e">
        <f t="shared" si="9"/>
        <v>#DIV/0!</v>
      </c>
      <c r="AG12" s="13" t="e">
        <f t="shared" si="10"/>
        <v>#DIV/0!</v>
      </c>
      <c r="AH12" s="13" t="e">
        <f t="shared" si="11"/>
        <v>#DIV/0!</v>
      </c>
      <c r="AI12" s="13" t="e">
        <f t="shared" si="12"/>
        <v>#DIV/0!</v>
      </c>
      <c r="AJ12" s="13" t="e">
        <f t="shared" si="13"/>
        <v>#DIV/0!</v>
      </c>
      <c r="AK12" s="13" t="e">
        <f t="shared" si="14"/>
        <v>#DIV/0!</v>
      </c>
    </row>
    <row r="13" spans="2:37" ht="18" x14ac:dyDescent="0.45">
      <c r="B13" s="18">
        <v>90</v>
      </c>
      <c r="C13" s="18">
        <v>88</v>
      </c>
      <c r="D13" s="18">
        <v>87</v>
      </c>
      <c r="E13" s="18">
        <v>86</v>
      </c>
      <c r="F13" s="18">
        <v>85</v>
      </c>
      <c r="G13" s="18">
        <v>84</v>
      </c>
      <c r="H13" s="18">
        <v>82</v>
      </c>
      <c r="I13" s="73">
        <v>81</v>
      </c>
      <c r="J13" s="18">
        <v>80</v>
      </c>
      <c r="K13" s="73">
        <v>79</v>
      </c>
      <c r="L13" s="18">
        <v>78</v>
      </c>
      <c r="M13" s="18">
        <v>76</v>
      </c>
      <c r="N13" s="18">
        <v>74</v>
      </c>
      <c r="O13" s="18">
        <v>70</v>
      </c>
      <c r="P13" s="18">
        <v>64</v>
      </c>
      <c r="Q13" s="18">
        <v>1</v>
      </c>
      <c r="W13" s="13" t="e">
        <f t="shared" si="0"/>
        <v>#DIV/0!</v>
      </c>
      <c r="X13" s="13" t="e">
        <f t="shared" si="1"/>
        <v>#DIV/0!</v>
      </c>
      <c r="Y13" s="13" t="e">
        <f t="shared" si="2"/>
        <v>#DIV/0!</v>
      </c>
      <c r="Z13" s="13" t="e">
        <f t="shared" si="3"/>
        <v>#DIV/0!</v>
      </c>
      <c r="AA13" s="13" t="e">
        <f t="shared" si="4"/>
        <v>#DIV/0!</v>
      </c>
      <c r="AB13" s="13" t="e">
        <f t="shared" si="5"/>
        <v>#DIV/0!</v>
      </c>
      <c r="AC13" s="13" t="e">
        <f t="shared" si="6"/>
        <v>#DIV/0!</v>
      </c>
      <c r="AD13" s="13" t="e">
        <f t="shared" si="7"/>
        <v>#DIV/0!</v>
      </c>
      <c r="AE13" s="13" t="e">
        <f t="shared" si="8"/>
        <v>#DIV/0!</v>
      </c>
      <c r="AF13" s="13" t="e">
        <f t="shared" si="9"/>
        <v>#DIV/0!</v>
      </c>
      <c r="AG13" s="13" t="e">
        <f t="shared" si="10"/>
        <v>#DIV/0!</v>
      </c>
      <c r="AH13" s="13" t="e">
        <f t="shared" si="11"/>
        <v>#DIV/0!</v>
      </c>
      <c r="AI13" s="13" t="e">
        <f t="shared" si="12"/>
        <v>#DIV/0!</v>
      </c>
      <c r="AJ13" s="13" t="e">
        <f t="shared" si="13"/>
        <v>#DIV/0!</v>
      </c>
      <c r="AK13" s="13" t="e">
        <f t="shared" si="14"/>
        <v>#DIV/0!</v>
      </c>
    </row>
    <row r="14" spans="2:37" ht="18" x14ac:dyDescent="0.45">
      <c r="B14" s="18">
        <v>88</v>
      </c>
      <c r="C14" s="18">
        <v>87</v>
      </c>
      <c r="D14" s="18">
        <v>86</v>
      </c>
      <c r="E14" s="18">
        <v>84</v>
      </c>
      <c r="F14" s="18">
        <v>83</v>
      </c>
      <c r="G14" s="18">
        <v>82</v>
      </c>
      <c r="H14" s="18">
        <v>81</v>
      </c>
      <c r="I14" s="73">
        <v>79</v>
      </c>
      <c r="J14" s="18">
        <v>78</v>
      </c>
      <c r="K14" s="73">
        <v>77</v>
      </c>
      <c r="L14" s="18">
        <v>76</v>
      </c>
      <c r="M14" s="18">
        <v>74</v>
      </c>
      <c r="N14" s="18">
        <v>72</v>
      </c>
      <c r="O14" s="18">
        <v>68</v>
      </c>
      <c r="P14" s="18">
        <v>63</v>
      </c>
      <c r="Q14" s="18">
        <v>1</v>
      </c>
      <c r="W14" s="13" t="e">
        <f t="shared" si="0"/>
        <v>#DIV/0!</v>
      </c>
      <c r="X14" s="13" t="e">
        <f t="shared" si="1"/>
        <v>#DIV/0!</v>
      </c>
      <c r="Y14" s="13" t="e">
        <f t="shared" si="2"/>
        <v>#DIV/0!</v>
      </c>
      <c r="Z14" s="13" t="e">
        <f t="shared" si="3"/>
        <v>#DIV/0!</v>
      </c>
      <c r="AA14" s="13" t="e">
        <f t="shared" si="4"/>
        <v>#DIV/0!</v>
      </c>
      <c r="AB14" s="13" t="e">
        <f t="shared" si="5"/>
        <v>#DIV/0!</v>
      </c>
      <c r="AC14" s="13" t="e">
        <f t="shared" si="6"/>
        <v>#DIV/0!</v>
      </c>
      <c r="AD14" s="13" t="e">
        <f t="shared" si="7"/>
        <v>#DIV/0!</v>
      </c>
      <c r="AE14" s="13" t="e">
        <f t="shared" si="8"/>
        <v>#DIV/0!</v>
      </c>
      <c r="AF14" s="13" t="e">
        <f t="shared" si="9"/>
        <v>#DIV/0!</v>
      </c>
      <c r="AG14" s="13" t="e">
        <f t="shared" si="10"/>
        <v>#DIV/0!</v>
      </c>
      <c r="AH14" s="13" t="e">
        <f t="shared" si="11"/>
        <v>#DIV/0!</v>
      </c>
      <c r="AI14" s="13" t="e">
        <f t="shared" si="12"/>
        <v>#DIV/0!</v>
      </c>
      <c r="AJ14" s="13" t="e">
        <f t="shared" si="13"/>
        <v>#DIV/0!</v>
      </c>
      <c r="AK14" s="13" t="e">
        <f t="shared" si="14"/>
        <v>#DIV/0!</v>
      </c>
    </row>
    <row r="15" spans="2:37" ht="18" x14ac:dyDescent="0.45">
      <c r="B15" s="21">
        <v>87</v>
      </c>
      <c r="C15" s="21">
        <v>86</v>
      </c>
      <c r="D15" s="21">
        <v>84</v>
      </c>
      <c r="E15" s="21">
        <v>83</v>
      </c>
      <c r="F15" s="21">
        <v>82</v>
      </c>
      <c r="G15" s="21">
        <v>81</v>
      </c>
      <c r="H15" s="21">
        <v>79</v>
      </c>
      <c r="I15" s="71">
        <v>78</v>
      </c>
      <c r="J15" s="21">
        <v>76</v>
      </c>
      <c r="K15" s="71">
        <v>75</v>
      </c>
      <c r="L15" s="21">
        <v>74</v>
      </c>
      <c r="M15" s="21">
        <v>72</v>
      </c>
      <c r="N15" s="21">
        <v>70</v>
      </c>
      <c r="O15" s="21">
        <v>67</v>
      </c>
      <c r="P15" s="21">
        <v>61</v>
      </c>
      <c r="Q15" s="21">
        <v>1</v>
      </c>
      <c r="W15" s="13" t="e">
        <f t="shared" si="0"/>
        <v>#DIV/0!</v>
      </c>
      <c r="X15" s="13" t="e">
        <f t="shared" si="1"/>
        <v>#DIV/0!</v>
      </c>
      <c r="Y15" s="13" t="e">
        <f t="shared" si="2"/>
        <v>#DIV/0!</v>
      </c>
      <c r="Z15" s="13" t="e">
        <f t="shared" si="3"/>
        <v>#DIV/0!</v>
      </c>
      <c r="AA15" s="13" t="e">
        <f t="shared" si="4"/>
        <v>#DIV/0!</v>
      </c>
      <c r="AB15" s="13" t="e">
        <f t="shared" si="5"/>
        <v>#DIV/0!</v>
      </c>
      <c r="AC15" s="13" t="e">
        <f t="shared" si="6"/>
        <v>#DIV/0!</v>
      </c>
      <c r="AD15" s="13" t="e">
        <f t="shared" si="7"/>
        <v>#DIV/0!</v>
      </c>
      <c r="AE15" s="13" t="e">
        <f t="shared" si="8"/>
        <v>#DIV/0!</v>
      </c>
      <c r="AF15" s="13" t="e">
        <f t="shared" si="9"/>
        <v>#DIV/0!</v>
      </c>
      <c r="AG15" s="13" t="e">
        <f t="shared" si="10"/>
        <v>#DIV/0!</v>
      </c>
      <c r="AH15" s="13" t="e">
        <f t="shared" si="11"/>
        <v>#DIV/0!</v>
      </c>
      <c r="AI15" s="13" t="e">
        <f t="shared" si="12"/>
        <v>#DIV/0!</v>
      </c>
      <c r="AJ15" s="13" t="e">
        <f t="shared" si="13"/>
        <v>#DIV/0!</v>
      </c>
      <c r="AK15" s="13" t="e">
        <f t="shared" si="14"/>
        <v>#DIV/0!</v>
      </c>
    </row>
    <row r="16" spans="2:37" ht="18" x14ac:dyDescent="0.45">
      <c r="B16" s="17">
        <v>86</v>
      </c>
      <c r="C16" s="17">
        <v>84</v>
      </c>
      <c r="D16" s="17">
        <v>83</v>
      </c>
      <c r="E16" s="17">
        <v>82</v>
      </c>
      <c r="F16" s="17">
        <v>80</v>
      </c>
      <c r="G16" s="17">
        <v>79</v>
      </c>
      <c r="H16" s="17">
        <v>78</v>
      </c>
      <c r="I16" s="19">
        <v>76</v>
      </c>
      <c r="J16" s="17">
        <v>75</v>
      </c>
      <c r="K16" s="19">
        <v>74</v>
      </c>
      <c r="L16" s="17">
        <v>72</v>
      </c>
      <c r="M16" s="17">
        <v>71</v>
      </c>
      <c r="N16" s="17">
        <v>68</v>
      </c>
      <c r="O16" s="17">
        <v>65</v>
      </c>
      <c r="P16" s="17">
        <v>59</v>
      </c>
      <c r="Q16" s="17">
        <v>1</v>
      </c>
      <c r="W16" s="13" t="e">
        <f t="shared" si="0"/>
        <v>#DIV/0!</v>
      </c>
      <c r="X16" s="13" t="e">
        <f t="shared" si="1"/>
        <v>#DIV/0!</v>
      </c>
      <c r="Y16" s="13" t="e">
        <f t="shared" si="2"/>
        <v>#DIV/0!</v>
      </c>
      <c r="Z16" s="13" t="e">
        <f t="shared" si="3"/>
        <v>#DIV/0!</v>
      </c>
      <c r="AA16" s="13" t="e">
        <f t="shared" si="4"/>
        <v>#DIV/0!</v>
      </c>
      <c r="AB16" s="13" t="e">
        <f t="shared" si="5"/>
        <v>#DIV/0!</v>
      </c>
      <c r="AC16" s="13" t="e">
        <f t="shared" si="6"/>
        <v>#DIV/0!</v>
      </c>
      <c r="AD16" s="13" t="e">
        <f t="shared" si="7"/>
        <v>#DIV/0!</v>
      </c>
      <c r="AE16" s="13" t="e">
        <f t="shared" si="8"/>
        <v>#DIV/0!</v>
      </c>
      <c r="AF16" s="13" t="e">
        <f t="shared" si="9"/>
        <v>#DIV/0!</v>
      </c>
      <c r="AG16" s="13" t="e">
        <f t="shared" si="10"/>
        <v>#DIV/0!</v>
      </c>
      <c r="AH16" s="13" t="e">
        <f t="shared" si="11"/>
        <v>#DIV/0!</v>
      </c>
      <c r="AI16" s="13" t="e">
        <f t="shared" si="12"/>
        <v>#DIV/0!</v>
      </c>
      <c r="AJ16" s="13" t="e">
        <f t="shared" si="13"/>
        <v>#DIV/0!</v>
      </c>
      <c r="AK16" s="13" t="e">
        <f t="shared" si="14"/>
        <v>#DIV/0!</v>
      </c>
    </row>
    <row r="17" spans="2:37" ht="18" x14ac:dyDescent="0.45">
      <c r="B17" s="18">
        <v>85</v>
      </c>
      <c r="C17" s="18">
        <v>83</v>
      </c>
      <c r="D17" s="18">
        <v>82</v>
      </c>
      <c r="E17" s="18">
        <v>80</v>
      </c>
      <c r="F17" s="18">
        <v>79</v>
      </c>
      <c r="G17" s="18">
        <v>78</v>
      </c>
      <c r="H17" s="18">
        <v>76</v>
      </c>
      <c r="I17" s="73">
        <v>75</v>
      </c>
      <c r="J17" s="18">
        <v>73</v>
      </c>
      <c r="K17" s="73">
        <v>72</v>
      </c>
      <c r="L17" s="18">
        <v>71</v>
      </c>
      <c r="M17" s="18">
        <v>69</v>
      </c>
      <c r="N17" s="18">
        <v>67</v>
      </c>
      <c r="O17" s="18">
        <v>63</v>
      </c>
      <c r="P17" s="18">
        <v>58</v>
      </c>
      <c r="Q17" s="18">
        <v>1</v>
      </c>
      <c r="W17" s="13" t="e">
        <f t="shared" si="0"/>
        <v>#DIV/0!</v>
      </c>
      <c r="X17" s="13" t="e">
        <f t="shared" si="1"/>
        <v>#DIV/0!</v>
      </c>
      <c r="Y17" s="13" t="e">
        <f t="shared" si="2"/>
        <v>#DIV/0!</v>
      </c>
      <c r="Z17" s="13" t="e">
        <f t="shared" si="3"/>
        <v>#DIV/0!</v>
      </c>
      <c r="AA17" s="13" t="e">
        <f t="shared" si="4"/>
        <v>#DIV/0!</v>
      </c>
      <c r="AB17" s="13" t="e">
        <f t="shared" si="5"/>
        <v>#DIV/0!</v>
      </c>
      <c r="AC17" s="13" t="e">
        <f t="shared" si="6"/>
        <v>#DIV/0!</v>
      </c>
      <c r="AD17" s="13" t="e">
        <f t="shared" si="7"/>
        <v>#DIV/0!</v>
      </c>
      <c r="AE17" s="13" t="e">
        <f t="shared" si="8"/>
        <v>#DIV/0!</v>
      </c>
      <c r="AF17" s="13" t="e">
        <f t="shared" si="9"/>
        <v>#DIV/0!</v>
      </c>
      <c r="AG17" s="13" t="e">
        <f t="shared" si="10"/>
        <v>#DIV/0!</v>
      </c>
      <c r="AH17" s="13" t="e">
        <f t="shared" si="11"/>
        <v>#DIV/0!</v>
      </c>
      <c r="AI17" s="13" t="e">
        <f t="shared" si="12"/>
        <v>#DIV/0!</v>
      </c>
      <c r="AJ17" s="13" t="e">
        <f t="shared" si="13"/>
        <v>#DIV/0!</v>
      </c>
      <c r="AK17" s="13" t="e">
        <f t="shared" si="14"/>
        <v>#DIV/0!</v>
      </c>
    </row>
    <row r="18" spans="2:37" ht="18" x14ac:dyDescent="0.45">
      <c r="B18" s="18">
        <v>84</v>
      </c>
      <c r="C18" s="18">
        <v>82</v>
      </c>
      <c r="D18" s="18">
        <v>80</v>
      </c>
      <c r="E18" s="18">
        <v>79</v>
      </c>
      <c r="F18" s="18">
        <v>78</v>
      </c>
      <c r="G18" s="18">
        <v>76</v>
      </c>
      <c r="H18" s="18">
        <v>75</v>
      </c>
      <c r="I18" s="73">
        <v>73</v>
      </c>
      <c r="J18" s="18">
        <v>72</v>
      </c>
      <c r="K18" s="73">
        <v>71</v>
      </c>
      <c r="L18" s="18">
        <v>69</v>
      </c>
      <c r="M18" s="18">
        <v>67</v>
      </c>
      <c r="N18" s="18">
        <v>65</v>
      </c>
      <c r="O18" s="18">
        <v>62</v>
      </c>
      <c r="P18" s="18">
        <v>57</v>
      </c>
      <c r="Q18" s="18">
        <v>1</v>
      </c>
      <c r="W18" s="13" t="e">
        <f t="shared" si="0"/>
        <v>#DIV/0!</v>
      </c>
      <c r="X18" s="13" t="e">
        <f t="shared" si="1"/>
        <v>#DIV/0!</v>
      </c>
      <c r="Y18" s="13" t="e">
        <f t="shared" si="2"/>
        <v>#DIV/0!</v>
      </c>
      <c r="Z18" s="13" t="e">
        <f t="shared" si="3"/>
        <v>#DIV/0!</v>
      </c>
      <c r="AA18" s="13" t="e">
        <f t="shared" si="4"/>
        <v>#DIV/0!</v>
      </c>
      <c r="AB18" s="13" t="e">
        <f t="shared" si="5"/>
        <v>#DIV/0!</v>
      </c>
      <c r="AC18" s="13" t="e">
        <f t="shared" si="6"/>
        <v>#DIV/0!</v>
      </c>
      <c r="AD18" s="13" t="e">
        <f t="shared" si="7"/>
        <v>#DIV/0!</v>
      </c>
      <c r="AE18" s="13" t="e">
        <f t="shared" si="8"/>
        <v>#DIV/0!</v>
      </c>
      <c r="AF18" s="13" t="e">
        <f t="shared" si="9"/>
        <v>#DIV/0!</v>
      </c>
      <c r="AG18" s="13" t="e">
        <f t="shared" si="10"/>
        <v>#DIV/0!</v>
      </c>
      <c r="AH18" s="13" t="e">
        <f t="shared" si="11"/>
        <v>#DIV/0!</v>
      </c>
      <c r="AI18" s="13" t="e">
        <f t="shared" si="12"/>
        <v>#DIV/0!</v>
      </c>
      <c r="AJ18" s="13" t="e">
        <f t="shared" si="13"/>
        <v>#DIV/0!</v>
      </c>
      <c r="AK18" s="13" t="e">
        <f t="shared" si="14"/>
        <v>#DIV/0!</v>
      </c>
    </row>
    <row r="19" spans="2:37" ht="18" x14ac:dyDescent="0.45">
      <c r="B19" s="18">
        <v>82</v>
      </c>
      <c r="C19" s="18">
        <v>81</v>
      </c>
      <c r="D19" s="18">
        <v>79</v>
      </c>
      <c r="E19" s="18">
        <v>78</v>
      </c>
      <c r="F19" s="18">
        <v>76</v>
      </c>
      <c r="G19" s="18">
        <v>75</v>
      </c>
      <c r="H19" s="18">
        <v>73</v>
      </c>
      <c r="I19" s="73">
        <v>72</v>
      </c>
      <c r="J19" s="18">
        <v>70</v>
      </c>
      <c r="K19" s="73">
        <v>69</v>
      </c>
      <c r="L19" s="18">
        <v>68</v>
      </c>
      <c r="M19" s="18">
        <v>66</v>
      </c>
      <c r="N19" s="18">
        <v>63</v>
      </c>
      <c r="O19" s="18">
        <v>60</v>
      </c>
      <c r="P19" s="18">
        <v>55</v>
      </c>
      <c r="Q19" s="18">
        <v>1</v>
      </c>
      <c r="W19" s="13" t="e">
        <f t="shared" si="0"/>
        <v>#DIV/0!</v>
      </c>
      <c r="X19" s="13" t="e">
        <f t="shared" si="1"/>
        <v>#DIV/0!</v>
      </c>
      <c r="Y19" s="13" t="e">
        <f t="shared" si="2"/>
        <v>#DIV/0!</v>
      </c>
      <c r="Z19" s="13" t="e">
        <f t="shared" si="3"/>
        <v>#DIV/0!</v>
      </c>
      <c r="AA19" s="13" t="e">
        <f t="shared" si="4"/>
        <v>#DIV/0!</v>
      </c>
      <c r="AB19" s="13" t="e">
        <f t="shared" si="5"/>
        <v>#DIV/0!</v>
      </c>
      <c r="AC19" s="13" t="e">
        <f t="shared" si="6"/>
        <v>#DIV/0!</v>
      </c>
      <c r="AD19" s="13" t="e">
        <f t="shared" si="7"/>
        <v>#DIV/0!</v>
      </c>
      <c r="AE19" s="13" t="e">
        <f t="shared" si="8"/>
        <v>#DIV/0!</v>
      </c>
      <c r="AF19" s="13" t="e">
        <f t="shared" si="9"/>
        <v>#DIV/0!</v>
      </c>
      <c r="AG19" s="13" t="e">
        <f t="shared" si="10"/>
        <v>#DIV/0!</v>
      </c>
      <c r="AH19" s="13" t="e">
        <f t="shared" si="11"/>
        <v>#DIV/0!</v>
      </c>
      <c r="AI19" s="13" t="e">
        <f t="shared" si="12"/>
        <v>#DIV/0!</v>
      </c>
      <c r="AJ19" s="13" t="e">
        <f t="shared" si="13"/>
        <v>#DIV/0!</v>
      </c>
      <c r="AK19" s="13" t="e">
        <f t="shared" si="14"/>
        <v>#DIV/0!</v>
      </c>
    </row>
    <row r="20" spans="2:37" ht="18" x14ac:dyDescent="0.45">
      <c r="B20" s="21">
        <v>81</v>
      </c>
      <c r="C20" s="21">
        <v>79</v>
      </c>
      <c r="D20" s="21">
        <v>78</v>
      </c>
      <c r="E20" s="21">
        <v>76</v>
      </c>
      <c r="F20" s="21">
        <v>75</v>
      </c>
      <c r="G20" s="21">
        <v>74</v>
      </c>
      <c r="H20" s="21">
        <v>72</v>
      </c>
      <c r="I20" s="71">
        <v>70</v>
      </c>
      <c r="J20" s="21">
        <v>69</v>
      </c>
      <c r="K20" s="71">
        <v>68</v>
      </c>
      <c r="L20" s="21">
        <v>66</v>
      </c>
      <c r="M20" s="21">
        <v>64</v>
      </c>
      <c r="N20" s="21">
        <v>62</v>
      </c>
      <c r="O20" s="21">
        <v>59</v>
      </c>
      <c r="P20" s="21">
        <v>54</v>
      </c>
      <c r="Q20" s="21">
        <v>1</v>
      </c>
      <c r="W20" s="13" t="e">
        <f t="shared" si="0"/>
        <v>#DIV/0!</v>
      </c>
      <c r="X20" s="13" t="e">
        <f t="shared" si="1"/>
        <v>#DIV/0!</v>
      </c>
      <c r="Y20" s="13" t="e">
        <f t="shared" si="2"/>
        <v>#DIV/0!</v>
      </c>
      <c r="Z20" s="13" t="e">
        <f t="shared" si="3"/>
        <v>#DIV/0!</v>
      </c>
      <c r="AA20" s="13" t="e">
        <f t="shared" si="4"/>
        <v>#DIV/0!</v>
      </c>
      <c r="AB20" s="13" t="e">
        <f t="shared" si="5"/>
        <v>#DIV/0!</v>
      </c>
      <c r="AC20" s="13" t="e">
        <f t="shared" si="6"/>
        <v>#DIV/0!</v>
      </c>
      <c r="AD20" s="13" t="e">
        <f t="shared" si="7"/>
        <v>#DIV/0!</v>
      </c>
      <c r="AE20" s="13" t="e">
        <f t="shared" si="8"/>
        <v>#DIV/0!</v>
      </c>
      <c r="AF20" s="13" t="e">
        <f t="shared" si="9"/>
        <v>#DIV/0!</v>
      </c>
      <c r="AG20" s="13" t="e">
        <f t="shared" si="10"/>
        <v>#DIV/0!</v>
      </c>
      <c r="AH20" s="13" t="e">
        <f t="shared" si="11"/>
        <v>#DIV/0!</v>
      </c>
      <c r="AI20" s="13" t="e">
        <f t="shared" si="12"/>
        <v>#DIV/0!</v>
      </c>
      <c r="AJ20" s="13" t="e">
        <f t="shared" si="13"/>
        <v>#DIV/0!</v>
      </c>
      <c r="AK20" s="13" t="e">
        <f t="shared" si="14"/>
        <v>#DIV/0!</v>
      </c>
    </row>
    <row r="21" spans="2:37" ht="18" x14ac:dyDescent="0.45">
      <c r="B21" s="17">
        <v>80</v>
      </c>
      <c r="C21" s="17">
        <v>78</v>
      </c>
      <c r="D21" s="17">
        <v>77</v>
      </c>
      <c r="E21" s="17">
        <v>75</v>
      </c>
      <c r="F21" s="17">
        <v>74</v>
      </c>
      <c r="G21" s="17">
        <v>72</v>
      </c>
      <c r="H21" s="17">
        <v>71</v>
      </c>
      <c r="I21" s="19">
        <v>69</v>
      </c>
      <c r="J21" s="17">
        <v>67</v>
      </c>
      <c r="K21" s="19">
        <v>66</v>
      </c>
      <c r="L21" s="17">
        <v>65</v>
      </c>
      <c r="M21" s="17">
        <v>63</v>
      </c>
      <c r="N21" s="17">
        <v>61</v>
      </c>
      <c r="O21" s="17">
        <v>57</v>
      </c>
      <c r="P21" s="17">
        <v>53</v>
      </c>
      <c r="Q21" s="17">
        <v>1</v>
      </c>
      <c r="W21" s="13" t="e">
        <f t="shared" si="0"/>
        <v>#DIV/0!</v>
      </c>
      <c r="X21" s="13" t="e">
        <f t="shared" si="1"/>
        <v>#DIV/0!</v>
      </c>
      <c r="Y21" s="13" t="e">
        <f t="shared" si="2"/>
        <v>#DIV/0!</v>
      </c>
      <c r="Z21" s="13" t="e">
        <f t="shared" si="3"/>
        <v>#DIV/0!</v>
      </c>
      <c r="AA21" s="13" t="e">
        <f t="shared" si="4"/>
        <v>#DIV/0!</v>
      </c>
      <c r="AB21" s="13" t="e">
        <f t="shared" si="5"/>
        <v>#DIV/0!</v>
      </c>
      <c r="AC21" s="13" t="e">
        <f t="shared" si="6"/>
        <v>#DIV/0!</v>
      </c>
      <c r="AD21" s="13" t="e">
        <f t="shared" si="7"/>
        <v>#DIV/0!</v>
      </c>
      <c r="AE21" s="13" t="e">
        <f t="shared" si="8"/>
        <v>#DIV/0!</v>
      </c>
      <c r="AF21" s="13" t="e">
        <f t="shared" si="9"/>
        <v>#DIV/0!</v>
      </c>
      <c r="AG21" s="13" t="e">
        <f t="shared" si="10"/>
        <v>#DIV/0!</v>
      </c>
      <c r="AH21" s="13" t="e">
        <f t="shared" si="11"/>
        <v>#DIV/0!</v>
      </c>
      <c r="AI21" s="13" t="e">
        <f t="shared" si="12"/>
        <v>#DIV/0!</v>
      </c>
      <c r="AJ21" s="13" t="e">
        <f t="shared" si="13"/>
        <v>#DIV/0!</v>
      </c>
      <c r="AK21" s="13" t="e">
        <f t="shared" si="14"/>
        <v>#DIV/0!</v>
      </c>
    </row>
    <row r="22" spans="2:37" ht="18" x14ac:dyDescent="0.45">
      <c r="B22" s="18">
        <v>79</v>
      </c>
      <c r="C22" s="18">
        <v>77</v>
      </c>
      <c r="D22" s="18">
        <v>75</v>
      </c>
      <c r="E22" s="18">
        <v>74</v>
      </c>
      <c r="F22" s="18">
        <v>72</v>
      </c>
      <c r="G22" s="18">
        <v>71</v>
      </c>
      <c r="H22" s="18">
        <v>69</v>
      </c>
      <c r="I22" s="73">
        <v>68</v>
      </c>
      <c r="J22" s="18">
        <v>66</v>
      </c>
      <c r="K22" s="73">
        <v>65</v>
      </c>
      <c r="L22" s="18">
        <v>63</v>
      </c>
      <c r="M22" s="18">
        <v>62</v>
      </c>
      <c r="N22" s="18">
        <v>59</v>
      </c>
      <c r="O22" s="18">
        <v>56</v>
      </c>
      <c r="P22" s="18">
        <v>51</v>
      </c>
      <c r="Q22" s="18">
        <v>0.99</v>
      </c>
      <c r="W22" s="13" t="e">
        <f t="shared" si="0"/>
        <v>#DIV/0!</v>
      </c>
      <c r="X22" s="13" t="e">
        <f t="shared" si="1"/>
        <v>#DIV/0!</v>
      </c>
      <c r="Y22" s="13" t="e">
        <f t="shared" si="2"/>
        <v>#DIV/0!</v>
      </c>
      <c r="Z22" s="13" t="e">
        <f t="shared" si="3"/>
        <v>#DIV/0!</v>
      </c>
      <c r="AA22" s="13" t="e">
        <f t="shared" si="4"/>
        <v>#DIV/0!</v>
      </c>
      <c r="AB22" s="13" t="e">
        <f t="shared" si="5"/>
        <v>#DIV/0!</v>
      </c>
      <c r="AC22" s="13" t="e">
        <f t="shared" si="6"/>
        <v>#DIV/0!</v>
      </c>
      <c r="AD22" s="13" t="e">
        <f t="shared" si="7"/>
        <v>#DIV/0!</v>
      </c>
      <c r="AE22" s="13" t="e">
        <f t="shared" si="8"/>
        <v>#DIV/0!</v>
      </c>
      <c r="AF22" s="13" t="e">
        <f t="shared" si="9"/>
        <v>#DIV/0!</v>
      </c>
      <c r="AG22" s="13" t="e">
        <f t="shared" si="10"/>
        <v>#DIV/0!</v>
      </c>
      <c r="AH22" s="13" t="e">
        <f t="shared" si="11"/>
        <v>#DIV/0!</v>
      </c>
      <c r="AI22" s="13" t="e">
        <f t="shared" si="12"/>
        <v>#DIV/0!</v>
      </c>
      <c r="AJ22" s="13" t="e">
        <f t="shared" si="13"/>
        <v>#DIV/0!</v>
      </c>
      <c r="AK22" s="13" t="e">
        <f t="shared" si="14"/>
        <v>#DIV/0!</v>
      </c>
    </row>
    <row r="23" spans="2:37" ht="18" x14ac:dyDescent="0.45">
      <c r="B23" s="18">
        <v>78</v>
      </c>
      <c r="C23" s="18">
        <v>76</v>
      </c>
      <c r="D23" s="18">
        <v>74</v>
      </c>
      <c r="E23" s="18">
        <v>73</v>
      </c>
      <c r="F23" s="18">
        <v>71</v>
      </c>
      <c r="G23" s="18">
        <v>70</v>
      </c>
      <c r="H23" s="18">
        <v>68</v>
      </c>
      <c r="I23" s="73">
        <v>66</v>
      </c>
      <c r="J23" s="18">
        <v>65</v>
      </c>
      <c r="K23" s="73">
        <v>64</v>
      </c>
      <c r="L23" s="18">
        <v>62</v>
      </c>
      <c r="M23" s="18">
        <v>60</v>
      </c>
      <c r="N23" s="18">
        <v>58</v>
      </c>
      <c r="O23" s="18">
        <v>55</v>
      </c>
      <c r="P23" s="18">
        <v>50</v>
      </c>
      <c r="Q23" s="18">
        <v>0.98</v>
      </c>
      <c r="W23" s="13" t="e">
        <f t="shared" si="0"/>
        <v>#DIV/0!</v>
      </c>
      <c r="X23" s="13" t="e">
        <f t="shared" si="1"/>
        <v>#DIV/0!</v>
      </c>
      <c r="Y23" s="13" t="e">
        <f t="shared" si="2"/>
        <v>#DIV/0!</v>
      </c>
      <c r="Z23" s="13" t="e">
        <f t="shared" si="3"/>
        <v>#DIV/0!</v>
      </c>
      <c r="AA23" s="13" t="e">
        <f t="shared" si="4"/>
        <v>#DIV/0!</v>
      </c>
      <c r="AB23" s="13" t="e">
        <f t="shared" si="5"/>
        <v>#DIV/0!</v>
      </c>
      <c r="AC23" s="13" t="e">
        <f t="shared" si="6"/>
        <v>#DIV/0!</v>
      </c>
      <c r="AD23" s="13" t="e">
        <f t="shared" si="7"/>
        <v>#DIV/0!</v>
      </c>
      <c r="AE23" s="13" t="e">
        <f t="shared" si="8"/>
        <v>#DIV/0!</v>
      </c>
      <c r="AF23" s="13" t="e">
        <f t="shared" si="9"/>
        <v>#DIV/0!</v>
      </c>
      <c r="AG23" s="13" t="e">
        <f t="shared" si="10"/>
        <v>#DIV/0!</v>
      </c>
      <c r="AH23" s="13" t="e">
        <f t="shared" si="11"/>
        <v>#DIV/0!</v>
      </c>
      <c r="AI23" s="13" t="e">
        <f t="shared" si="12"/>
        <v>#DIV/0!</v>
      </c>
      <c r="AJ23" s="13" t="e">
        <f t="shared" si="13"/>
        <v>#DIV/0!</v>
      </c>
      <c r="AK23" s="13" t="e">
        <f t="shared" si="14"/>
        <v>#DIV/0!</v>
      </c>
    </row>
    <row r="24" spans="2:37" ht="18" x14ac:dyDescent="0.45">
      <c r="B24" s="18">
        <v>77</v>
      </c>
      <c r="C24" s="18">
        <v>75</v>
      </c>
      <c r="D24" s="18">
        <v>73</v>
      </c>
      <c r="E24" s="18">
        <v>71</v>
      </c>
      <c r="F24" s="18">
        <v>70</v>
      </c>
      <c r="G24" s="18">
        <v>68</v>
      </c>
      <c r="H24" s="18">
        <v>67</v>
      </c>
      <c r="I24" s="73">
        <v>65</v>
      </c>
      <c r="J24" s="18">
        <v>63</v>
      </c>
      <c r="K24" s="73">
        <v>62</v>
      </c>
      <c r="L24" s="18">
        <v>61</v>
      </c>
      <c r="M24" s="18">
        <v>59</v>
      </c>
      <c r="N24" s="18">
        <v>57</v>
      </c>
      <c r="O24" s="18">
        <v>53</v>
      </c>
      <c r="P24" s="18">
        <v>49</v>
      </c>
      <c r="Q24" s="18">
        <v>0.97</v>
      </c>
      <c r="W24" s="13" t="e">
        <f t="shared" si="0"/>
        <v>#DIV/0!</v>
      </c>
      <c r="X24" s="13" t="e">
        <f t="shared" si="1"/>
        <v>#DIV/0!</v>
      </c>
      <c r="Y24" s="13" t="e">
        <f t="shared" si="2"/>
        <v>#DIV/0!</v>
      </c>
      <c r="Z24" s="13" t="e">
        <f t="shared" si="3"/>
        <v>#DIV/0!</v>
      </c>
      <c r="AA24" s="13" t="e">
        <f t="shared" si="4"/>
        <v>#DIV/0!</v>
      </c>
      <c r="AB24" s="13" t="e">
        <f t="shared" si="5"/>
        <v>#DIV/0!</v>
      </c>
      <c r="AC24" s="13" t="e">
        <f t="shared" si="6"/>
        <v>#DIV/0!</v>
      </c>
      <c r="AD24" s="13" t="e">
        <f t="shared" si="7"/>
        <v>#DIV/0!</v>
      </c>
      <c r="AE24" s="13" t="e">
        <f t="shared" si="8"/>
        <v>#DIV/0!</v>
      </c>
      <c r="AF24" s="13" t="e">
        <f t="shared" si="9"/>
        <v>#DIV/0!</v>
      </c>
      <c r="AG24" s="13" t="e">
        <f t="shared" si="10"/>
        <v>#DIV/0!</v>
      </c>
      <c r="AH24" s="13" t="e">
        <f t="shared" si="11"/>
        <v>#DIV/0!</v>
      </c>
      <c r="AI24" s="13" t="e">
        <f t="shared" si="12"/>
        <v>#DIV/0!</v>
      </c>
      <c r="AJ24" s="13" t="e">
        <f t="shared" si="13"/>
        <v>#DIV/0!</v>
      </c>
      <c r="AK24" s="13" t="e">
        <f t="shared" si="14"/>
        <v>#DIV/0!</v>
      </c>
    </row>
    <row r="25" spans="2:37" ht="18" x14ac:dyDescent="0.45">
      <c r="B25" s="21">
        <v>76</v>
      </c>
      <c r="C25" s="21">
        <v>74</v>
      </c>
      <c r="D25" s="21">
        <v>72</v>
      </c>
      <c r="E25" s="21">
        <v>70</v>
      </c>
      <c r="F25" s="21">
        <v>69</v>
      </c>
      <c r="G25" s="21">
        <v>67</v>
      </c>
      <c r="H25" s="21">
        <v>66</v>
      </c>
      <c r="I25" s="71">
        <v>64</v>
      </c>
      <c r="J25" s="21">
        <v>62</v>
      </c>
      <c r="K25" s="71">
        <v>61</v>
      </c>
      <c r="L25" s="21">
        <v>59</v>
      </c>
      <c r="M25" s="21">
        <v>58</v>
      </c>
      <c r="N25" s="21">
        <v>55</v>
      </c>
      <c r="O25" s="21">
        <v>52</v>
      </c>
      <c r="P25" s="21">
        <v>48</v>
      </c>
      <c r="Q25" s="21">
        <v>0.96</v>
      </c>
      <c r="W25" s="13" t="e">
        <f t="shared" si="0"/>
        <v>#DIV/0!</v>
      </c>
      <c r="X25" s="13" t="e">
        <f t="shared" si="1"/>
        <v>#DIV/0!</v>
      </c>
      <c r="Y25" s="13" t="e">
        <f t="shared" si="2"/>
        <v>#DIV/0!</v>
      </c>
      <c r="Z25" s="13" t="e">
        <f t="shared" si="3"/>
        <v>#DIV/0!</v>
      </c>
      <c r="AA25" s="13" t="e">
        <f t="shared" si="4"/>
        <v>#DIV/0!</v>
      </c>
      <c r="AB25" s="13" t="e">
        <f t="shared" si="5"/>
        <v>#DIV/0!</v>
      </c>
      <c r="AC25" s="13" t="e">
        <f t="shared" si="6"/>
        <v>#DIV/0!</v>
      </c>
      <c r="AD25" s="13" t="e">
        <f t="shared" si="7"/>
        <v>#DIV/0!</v>
      </c>
      <c r="AE25" s="13" t="e">
        <f t="shared" si="8"/>
        <v>#DIV/0!</v>
      </c>
      <c r="AF25" s="13" t="e">
        <f t="shared" si="9"/>
        <v>#DIV/0!</v>
      </c>
      <c r="AG25" s="13" t="e">
        <f t="shared" si="10"/>
        <v>#DIV/0!</v>
      </c>
      <c r="AH25" s="13" t="e">
        <f t="shared" si="11"/>
        <v>#DIV/0!</v>
      </c>
      <c r="AI25" s="13" t="e">
        <f t="shared" si="12"/>
        <v>#DIV/0!</v>
      </c>
      <c r="AJ25" s="13" t="e">
        <f t="shared" si="13"/>
        <v>#DIV/0!</v>
      </c>
      <c r="AK25" s="13" t="e">
        <f t="shared" si="14"/>
        <v>#DIV/0!</v>
      </c>
    </row>
    <row r="26" spans="2:37" ht="18" x14ac:dyDescent="0.45">
      <c r="B26" s="17">
        <v>75</v>
      </c>
      <c r="C26" s="17">
        <v>72</v>
      </c>
      <c r="D26" s="17">
        <v>71</v>
      </c>
      <c r="E26" s="17">
        <v>69</v>
      </c>
      <c r="F26" s="17">
        <v>67</v>
      </c>
      <c r="G26" s="17">
        <v>66</v>
      </c>
      <c r="H26" s="17">
        <v>64</v>
      </c>
      <c r="I26" s="17">
        <v>62</v>
      </c>
      <c r="J26" s="17">
        <v>61</v>
      </c>
      <c r="K26" s="17">
        <v>60</v>
      </c>
      <c r="L26" s="17">
        <v>58</v>
      </c>
      <c r="M26" s="17">
        <v>56</v>
      </c>
      <c r="N26" s="17">
        <v>54</v>
      </c>
      <c r="O26" s="17">
        <v>51</v>
      </c>
      <c r="P26" s="17">
        <v>46</v>
      </c>
      <c r="Q26" s="17">
        <v>0.95</v>
      </c>
      <c r="W26" s="13" t="e">
        <f t="shared" si="0"/>
        <v>#DIV/0!</v>
      </c>
      <c r="X26" s="13" t="e">
        <f t="shared" si="1"/>
        <v>#DIV/0!</v>
      </c>
      <c r="Y26" s="13" t="e">
        <f t="shared" si="2"/>
        <v>#DIV/0!</v>
      </c>
      <c r="Z26" s="13" t="e">
        <f t="shared" si="3"/>
        <v>#DIV/0!</v>
      </c>
      <c r="AA26" s="13" t="e">
        <f t="shared" si="4"/>
        <v>#DIV/0!</v>
      </c>
      <c r="AB26" s="13" t="e">
        <f t="shared" si="5"/>
        <v>#DIV/0!</v>
      </c>
      <c r="AC26" s="13" t="e">
        <f t="shared" si="6"/>
        <v>#DIV/0!</v>
      </c>
      <c r="AD26" s="13" t="e">
        <f t="shared" si="7"/>
        <v>#DIV/0!</v>
      </c>
      <c r="AE26" s="13" t="e">
        <f t="shared" si="8"/>
        <v>#DIV/0!</v>
      </c>
      <c r="AF26" s="13" t="e">
        <f t="shared" si="9"/>
        <v>#DIV/0!</v>
      </c>
      <c r="AG26" s="13" t="e">
        <f t="shared" si="10"/>
        <v>#DIV/0!</v>
      </c>
      <c r="AH26" s="13" t="e">
        <f t="shared" si="11"/>
        <v>#DIV/0!</v>
      </c>
      <c r="AI26" s="13" t="e">
        <f t="shared" si="12"/>
        <v>#DIV/0!</v>
      </c>
      <c r="AJ26" s="13" t="e">
        <f t="shared" si="13"/>
        <v>#DIV/0!</v>
      </c>
      <c r="AK26" s="13" t="e">
        <f t="shared" si="14"/>
        <v>#DIV/0!</v>
      </c>
    </row>
    <row r="27" spans="2:37" ht="18" x14ac:dyDescent="0.45">
      <c r="B27" s="18">
        <v>73</v>
      </c>
      <c r="C27" s="18">
        <v>71</v>
      </c>
      <c r="D27" s="18">
        <v>70</v>
      </c>
      <c r="E27" s="18">
        <v>68</v>
      </c>
      <c r="F27" s="18">
        <v>66</v>
      </c>
      <c r="G27" s="18">
        <v>65</v>
      </c>
      <c r="H27" s="18">
        <v>63</v>
      </c>
      <c r="I27" s="18">
        <v>61</v>
      </c>
      <c r="J27" s="18">
        <v>60</v>
      </c>
      <c r="K27" s="18">
        <v>58</v>
      </c>
      <c r="L27" s="18">
        <v>57</v>
      </c>
      <c r="M27" s="18">
        <v>55</v>
      </c>
      <c r="N27" s="18">
        <v>53</v>
      </c>
      <c r="O27" s="18">
        <v>49</v>
      </c>
      <c r="P27" s="18">
        <v>45</v>
      </c>
      <c r="Q27" s="18">
        <v>0.94</v>
      </c>
      <c r="W27" s="13" t="e">
        <f t="shared" si="0"/>
        <v>#DIV/0!</v>
      </c>
      <c r="X27" s="13" t="e">
        <f t="shared" si="1"/>
        <v>#DIV/0!</v>
      </c>
      <c r="Y27" s="13" t="e">
        <f t="shared" si="2"/>
        <v>#DIV/0!</v>
      </c>
      <c r="Z27" s="13" t="e">
        <f t="shared" si="3"/>
        <v>#DIV/0!</v>
      </c>
      <c r="AA27" s="13" t="e">
        <f t="shared" si="4"/>
        <v>#DIV/0!</v>
      </c>
      <c r="AB27" s="13" t="e">
        <f t="shared" si="5"/>
        <v>#DIV/0!</v>
      </c>
      <c r="AC27" s="13" t="e">
        <f t="shared" si="6"/>
        <v>#DIV/0!</v>
      </c>
      <c r="AD27" s="13" t="e">
        <f t="shared" si="7"/>
        <v>#DIV/0!</v>
      </c>
      <c r="AE27" s="13" t="e">
        <f t="shared" si="8"/>
        <v>#DIV/0!</v>
      </c>
      <c r="AF27" s="13" t="e">
        <f t="shared" si="9"/>
        <v>#DIV/0!</v>
      </c>
      <c r="AG27" s="13" t="e">
        <f t="shared" si="10"/>
        <v>#DIV/0!</v>
      </c>
      <c r="AH27" s="13" t="e">
        <f t="shared" si="11"/>
        <v>#DIV/0!</v>
      </c>
      <c r="AI27" s="13" t="e">
        <f t="shared" si="12"/>
        <v>#DIV/0!</v>
      </c>
      <c r="AJ27" s="13" t="e">
        <f t="shared" si="13"/>
        <v>#DIV/0!</v>
      </c>
      <c r="AK27" s="13" t="e">
        <f t="shared" si="14"/>
        <v>#DIV/0!</v>
      </c>
    </row>
    <row r="28" spans="2:37" ht="18" x14ac:dyDescent="0.45">
      <c r="B28" s="18">
        <v>72</v>
      </c>
      <c r="C28" s="18">
        <v>70</v>
      </c>
      <c r="D28" s="18">
        <v>69</v>
      </c>
      <c r="E28" s="18">
        <v>67</v>
      </c>
      <c r="F28" s="18">
        <v>65</v>
      </c>
      <c r="G28" s="18">
        <v>64</v>
      </c>
      <c r="H28" s="18">
        <v>62</v>
      </c>
      <c r="I28" s="18">
        <v>60</v>
      </c>
      <c r="J28" s="18">
        <v>58</v>
      </c>
      <c r="K28" s="18">
        <v>57</v>
      </c>
      <c r="L28" s="18">
        <v>56</v>
      </c>
      <c r="M28" s="18">
        <v>54</v>
      </c>
      <c r="N28" s="18">
        <v>51</v>
      </c>
      <c r="O28" s="18">
        <v>48</v>
      </c>
      <c r="P28" s="18">
        <v>44</v>
      </c>
      <c r="Q28" s="18">
        <v>0.93</v>
      </c>
      <c r="W28" s="13" t="e">
        <f t="shared" si="0"/>
        <v>#DIV/0!</v>
      </c>
      <c r="X28" s="13" t="e">
        <f t="shared" si="1"/>
        <v>#DIV/0!</v>
      </c>
      <c r="Y28" s="13" t="e">
        <f t="shared" si="2"/>
        <v>#DIV/0!</v>
      </c>
      <c r="Z28" s="13" t="e">
        <f t="shared" si="3"/>
        <v>#DIV/0!</v>
      </c>
      <c r="AA28" s="13" t="e">
        <f t="shared" si="4"/>
        <v>#DIV/0!</v>
      </c>
      <c r="AB28" s="13" t="e">
        <f t="shared" si="5"/>
        <v>#DIV/0!</v>
      </c>
      <c r="AC28" s="13" t="e">
        <f t="shared" si="6"/>
        <v>#DIV/0!</v>
      </c>
      <c r="AD28" s="13" t="e">
        <f t="shared" si="7"/>
        <v>#DIV/0!</v>
      </c>
      <c r="AE28" s="13" t="e">
        <f t="shared" si="8"/>
        <v>#DIV/0!</v>
      </c>
      <c r="AF28" s="13" t="e">
        <f t="shared" si="9"/>
        <v>#DIV/0!</v>
      </c>
      <c r="AG28" s="13" t="e">
        <f t="shared" si="10"/>
        <v>#DIV/0!</v>
      </c>
      <c r="AH28" s="13" t="e">
        <f t="shared" si="11"/>
        <v>#DIV/0!</v>
      </c>
      <c r="AI28" s="13" t="e">
        <f t="shared" si="12"/>
        <v>#DIV/0!</v>
      </c>
      <c r="AJ28" s="13" t="e">
        <f t="shared" si="13"/>
        <v>#DIV/0!</v>
      </c>
      <c r="AK28" s="13" t="e">
        <f t="shared" si="14"/>
        <v>#DIV/0!</v>
      </c>
    </row>
    <row r="29" spans="2:37" ht="18" x14ac:dyDescent="0.45">
      <c r="B29" s="18">
        <v>71</v>
      </c>
      <c r="C29" s="18">
        <v>69</v>
      </c>
      <c r="D29" s="18">
        <v>67</v>
      </c>
      <c r="E29" s="18">
        <v>66</v>
      </c>
      <c r="F29" s="18">
        <v>64</v>
      </c>
      <c r="G29" s="18">
        <v>62</v>
      </c>
      <c r="H29" s="18">
        <v>61</v>
      </c>
      <c r="I29" s="18">
        <v>59</v>
      </c>
      <c r="J29" s="18">
        <v>57</v>
      </c>
      <c r="K29" s="18">
        <v>56</v>
      </c>
      <c r="L29" s="18">
        <v>54</v>
      </c>
      <c r="M29" s="18">
        <v>53</v>
      </c>
      <c r="N29" s="18">
        <v>50</v>
      </c>
      <c r="O29" s="18">
        <v>47</v>
      </c>
      <c r="P29" s="18">
        <v>43</v>
      </c>
      <c r="Q29" s="18">
        <v>0.92</v>
      </c>
      <c r="W29" s="13" t="e">
        <f t="shared" si="0"/>
        <v>#DIV/0!</v>
      </c>
      <c r="X29" s="13" t="e">
        <f t="shared" si="1"/>
        <v>#DIV/0!</v>
      </c>
      <c r="Y29" s="13" t="e">
        <f t="shared" si="2"/>
        <v>#DIV/0!</v>
      </c>
      <c r="Z29" s="13" t="e">
        <f t="shared" si="3"/>
        <v>#DIV/0!</v>
      </c>
      <c r="AA29" s="13" t="e">
        <f t="shared" si="4"/>
        <v>#DIV/0!</v>
      </c>
      <c r="AB29" s="13" t="e">
        <f t="shared" si="5"/>
        <v>#DIV/0!</v>
      </c>
      <c r="AC29" s="13" t="e">
        <f t="shared" si="6"/>
        <v>#DIV/0!</v>
      </c>
      <c r="AD29" s="13" t="e">
        <f t="shared" si="7"/>
        <v>#DIV/0!</v>
      </c>
      <c r="AE29" s="13" t="e">
        <f t="shared" si="8"/>
        <v>#DIV/0!</v>
      </c>
      <c r="AF29" s="13" t="e">
        <f t="shared" si="9"/>
        <v>#DIV/0!</v>
      </c>
      <c r="AG29" s="13" t="e">
        <f t="shared" si="10"/>
        <v>#DIV/0!</v>
      </c>
      <c r="AH29" s="13" t="e">
        <f t="shared" si="11"/>
        <v>#DIV/0!</v>
      </c>
      <c r="AI29" s="13" t="e">
        <f t="shared" si="12"/>
        <v>#DIV/0!</v>
      </c>
      <c r="AJ29" s="13" t="e">
        <f t="shared" si="13"/>
        <v>#DIV/0!</v>
      </c>
      <c r="AK29" s="13" t="e">
        <f t="shared" si="14"/>
        <v>#DIV/0!</v>
      </c>
    </row>
    <row r="30" spans="2:37" ht="18" x14ac:dyDescent="0.45">
      <c r="B30" s="18">
        <v>70</v>
      </c>
      <c r="C30" s="18">
        <v>68</v>
      </c>
      <c r="D30" s="18">
        <v>66</v>
      </c>
      <c r="E30" s="18">
        <v>64</v>
      </c>
      <c r="F30" s="18">
        <v>63</v>
      </c>
      <c r="G30" s="18">
        <v>61</v>
      </c>
      <c r="H30" s="18">
        <v>59</v>
      </c>
      <c r="I30" s="18">
        <v>58</v>
      </c>
      <c r="J30" s="18">
        <v>56</v>
      </c>
      <c r="K30" s="18">
        <v>55</v>
      </c>
      <c r="L30" s="18">
        <v>53</v>
      </c>
      <c r="M30" s="18">
        <v>51</v>
      </c>
      <c r="N30" s="18">
        <v>49</v>
      </c>
      <c r="O30" s="18">
        <v>46</v>
      </c>
      <c r="P30" s="18">
        <v>41</v>
      </c>
      <c r="Q30" s="18">
        <v>0.91</v>
      </c>
      <c r="W30" s="13" t="e">
        <f t="shared" si="0"/>
        <v>#DIV/0!</v>
      </c>
      <c r="X30" s="13" t="e">
        <f t="shared" si="1"/>
        <v>#DIV/0!</v>
      </c>
      <c r="Y30" s="13" t="e">
        <f t="shared" si="2"/>
        <v>#DIV/0!</v>
      </c>
      <c r="Z30" s="13" t="e">
        <f t="shared" si="3"/>
        <v>#DIV/0!</v>
      </c>
      <c r="AA30" s="13" t="e">
        <f t="shared" si="4"/>
        <v>#DIV/0!</v>
      </c>
      <c r="AB30" s="13" t="e">
        <f t="shared" si="5"/>
        <v>#DIV/0!</v>
      </c>
      <c r="AC30" s="13" t="e">
        <f t="shared" si="6"/>
        <v>#DIV/0!</v>
      </c>
      <c r="AD30" s="13" t="e">
        <f t="shared" si="7"/>
        <v>#DIV/0!</v>
      </c>
      <c r="AE30" s="13" t="e">
        <f t="shared" si="8"/>
        <v>#DIV/0!</v>
      </c>
      <c r="AF30" s="13" t="e">
        <f t="shared" si="9"/>
        <v>#DIV/0!</v>
      </c>
      <c r="AG30" s="13" t="e">
        <f t="shared" si="10"/>
        <v>#DIV/0!</v>
      </c>
      <c r="AH30" s="13" t="e">
        <f t="shared" si="11"/>
        <v>#DIV/0!</v>
      </c>
      <c r="AI30" s="13" t="e">
        <f t="shared" si="12"/>
        <v>#DIV/0!</v>
      </c>
      <c r="AJ30" s="13" t="e">
        <f t="shared" si="13"/>
        <v>#DIV/0!</v>
      </c>
      <c r="AK30" s="13" t="e">
        <f t="shared" si="14"/>
        <v>#DIV/0!</v>
      </c>
    </row>
    <row r="31" spans="2:37" ht="18" x14ac:dyDescent="0.45">
      <c r="B31" s="17">
        <v>69</v>
      </c>
      <c r="C31" s="17">
        <v>67</v>
      </c>
      <c r="D31" s="17">
        <v>65</v>
      </c>
      <c r="E31" s="17">
        <v>63</v>
      </c>
      <c r="F31" s="17">
        <v>62</v>
      </c>
      <c r="G31" s="17">
        <v>60</v>
      </c>
      <c r="H31" s="17">
        <v>58</v>
      </c>
      <c r="I31" s="19">
        <v>56</v>
      </c>
      <c r="J31" s="17">
        <v>55</v>
      </c>
      <c r="K31" s="19">
        <v>54</v>
      </c>
      <c r="L31" s="17">
        <v>52</v>
      </c>
      <c r="M31" s="17">
        <v>50</v>
      </c>
      <c r="N31" s="17">
        <v>48</v>
      </c>
      <c r="O31" s="17">
        <v>44</v>
      </c>
      <c r="P31" s="17">
        <v>40</v>
      </c>
      <c r="Q31" s="17">
        <v>0.9</v>
      </c>
      <c r="W31" s="13" t="e">
        <f t="shared" si="0"/>
        <v>#DIV/0!</v>
      </c>
      <c r="X31" s="13" t="e">
        <f t="shared" si="1"/>
        <v>#DIV/0!</v>
      </c>
      <c r="Y31" s="13" t="e">
        <f t="shared" si="2"/>
        <v>#DIV/0!</v>
      </c>
      <c r="Z31" s="13" t="e">
        <f t="shared" si="3"/>
        <v>#DIV/0!</v>
      </c>
      <c r="AA31" s="13" t="e">
        <f t="shared" si="4"/>
        <v>#DIV/0!</v>
      </c>
      <c r="AB31" s="13" t="e">
        <f t="shared" si="5"/>
        <v>#DIV/0!</v>
      </c>
      <c r="AC31" s="13" t="e">
        <f t="shared" si="6"/>
        <v>#DIV/0!</v>
      </c>
      <c r="AD31" s="13" t="e">
        <f t="shared" si="7"/>
        <v>#DIV/0!</v>
      </c>
      <c r="AE31" s="13" t="e">
        <f t="shared" si="8"/>
        <v>#DIV/0!</v>
      </c>
      <c r="AF31" s="13" t="e">
        <f t="shared" si="9"/>
        <v>#DIV/0!</v>
      </c>
      <c r="AG31" s="13" t="e">
        <f t="shared" si="10"/>
        <v>#DIV/0!</v>
      </c>
      <c r="AH31" s="13" t="e">
        <f t="shared" si="11"/>
        <v>#DIV/0!</v>
      </c>
      <c r="AI31" s="13" t="e">
        <f t="shared" si="12"/>
        <v>#DIV/0!</v>
      </c>
      <c r="AJ31" s="13" t="e">
        <f t="shared" si="13"/>
        <v>#DIV/0!</v>
      </c>
      <c r="AK31" s="13" t="e">
        <f t="shared" si="14"/>
        <v>#DIV/0!</v>
      </c>
    </row>
    <row r="32" spans="2:37" ht="18" x14ac:dyDescent="0.45">
      <c r="B32" s="18">
        <v>68</v>
      </c>
      <c r="C32" s="18">
        <v>66</v>
      </c>
      <c r="D32" s="18">
        <v>64</v>
      </c>
      <c r="E32" s="18">
        <v>62</v>
      </c>
      <c r="F32" s="18">
        <v>61</v>
      </c>
      <c r="G32" s="18">
        <v>59</v>
      </c>
      <c r="H32" s="18">
        <v>57</v>
      </c>
      <c r="I32" s="73">
        <v>55</v>
      </c>
      <c r="J32" s="18">
        <v>54</v>
      </c>
      <c r="K32" s="73">
        <v>52</v>
      </c>
      <c r="L32" s="18">
        <v>51</v>
      </c>
      <c r="M32" s="18">
        <v>49</v>
      </c>
      <c r="N32" s="18">
        <v>46</v>
      </c>
      <c r="O32" s="18">
        <v>43</v>
      </c>
      <c r="P32" s="18">
        <v>39</v>
      </c>
      <c r="Q32" s="18">
        <v>0.89</v>
      </c>
      <c r="W32" s="13" t="e">
        <f t="shared" si="0"/>
        <v>#DIV/0!</v>
      </c>
      <c r="X32" s="13" t="e">
        <f t="shared" si="1"/>
        <v>#DIV/0!</v>
      </c>
      <c r="Y32" s="13" t="e">
        <f t="shared" si="2"/>
        <v>#DIV/0!</v>
      </c>
      <c r="Z32" s="13" t="e">
        <f t="shared" si="3"/>
        <v>#DIV/0!</v>
      </c>
      <c r="AA32" s="13" t="e">
        <f t="shared" si="4"/>
        <v>#DIV/0!</v>
      </c>
      <c r="AB32" s="13" t="e">
        <f t="shared" si="5"/>
        <v>#DIV/0!</v>
      </c>
      <c r="AC32" s="13" t="e">
        <f t="shared" si="6"/>
        <v>#DIV/0!</v>
      </c>
      <c r="AD32" s="13" t="e">
        <f t="shared" si="7"/>
        <v>#DIV/0!</v>
      </c>
      <c r="AE32" s="13" t="e">
        <f t="shared" si="8"/>
        <v>#DIV/0!</v>
      </c>
      <c r="AF32" s="13" t="e">
        <f t="shared" si="9"/>
        <v>#DIV/0!</v>
      </c>
      <c r="AG32" s="13" t="e">
        <f t="shared" si="10"/>
        <v>#DIV/0!</v>
      </c>
      <c r="AH32" s="13" t="e">
        <f t="shared" si="11"/>
        <v>#DIV/0!</v>
      </c>
      <c r="AI32" s="13" t="e">
        <f t="shared" si="12"/>
        <v>#DIV/0!</v>
      </c>
      <c r="AJ32" s="13" t="e">
        <f t="shared" si="13"/>
        <v>#DIV/0!</v>
      </c>
      <c r="AK32" s="13" t="e">
        <f t="shared" si="14"/>
        <v>#DIV/0!</v>
      </c>
    </row>
    <row r="33" spans="2:37" ht="18" x14ac:dyDescent="0.45">
      <c r="B33" s="18">
        <v>67</v>
      </c>
      <c r="C33" s="18">
        <v>65</v>
      </c>
      <c r="D33" s="18">
        <v>63</v>
      </c>
      <c r="E33" s="18">
        <v>61</v>
      </c>
      <c r="F33" s="18">
        <v>59</v>
      </c>
      <c r="G33" s="18">
        <v>58</v>
      </c>
      <c r="H33" s="18">
        <v>56</v>
      </c>
      <c r="I33" s="73">
        <v>54</v>
      </c>
      <c r="J33" s="18">
        <v>52</v>
      </c>
      <c r="K33" s="73">
        <v>51</v>
      </c>
      <c r="L33" s="18">
        <v>50</v>
      </c>
      <c r="M33" s="18">
        <v>48</v>
      </c>
      <c r="N33" s="18">
        <v>45</v>
      </c>
      <c r="O33" s="18">
        <v>42</v>
      </c>
      <c r="P33" s="18">
        <v>38</v>
      </c>
      <c r="Q33" s="18">
        <v>0.88</v>
      </c>
      <c r="W33" s="13" t="e">
        <f t="shared" si="0"/>
        <v>#DIV/0!</v>
      </c>
      <c r="X33" s="13" t="e">
        <f t="shared" si="1"/>
        <v>#DIV/0!</v>
      </c>
      <c r="Y33" s="13" t="e">
        <f t="shared" si="2"/>
        <v>#DIV/0!</v>
      </c>
      <c r="Z33" s="13" t="e">
        <f t="shared" si="3"/>
        <v>#DIV/0!</v>
      </c>
      <c r="AA33" s="13" t="e">
        <f t="shared" si="4"/>
        <v>#DIV/0!</v>
      </c>
      <c r="AB33" s="13" t="e">
        <f t="shared" si="5"/>
        <v>#DIV/0!</v>
      </c>
      <c r="AC33" s="13" t="e">
        <f t="shared" si="6"/>
        <v>#DIV/0!</v>
      </c>
      <c r="AD33" s="13" t="e">
        <f t="shared" si="7"/>
        <v>#DIV/0!</v>
      </c>
      <c r="AE33" s="13" t="e">
        <f t="shared" si="8"/>
        <v>#DIV/0!</v>
      </c>
      <c r="AF33" s="13" t="e">
        <f t="shared" si="9"/>
        <v>#DIV/0!</v>
      </c>
      <c r="AG33" s="13" t="e">
        <f t="shared" si="10"/>
        <v>#DIV/0!</v>
      </c>
      <c r="AH33" s="13" t="e">
        <f t="shared" si="11"/>
        <v>#DIV/0!</v>
      </c>
      <c r="AI33" s="13" t="e">
        <f t="shared" si="12"/>
        <v>#DIV/0!</v>
      </c>
      <c r="AJ33" s="13" t="e">
        <f t="shared" si="13"/>
        <v>#DIV/0!</v>
      </c>
      <c r="AK33" s="13" t="e">
        <f t="shared" si="14"/>
        <v>#DIV/0!</v>
      </c>
    </row>
    <row r="34" spans="2:37" ht="18" x14ac:dyDescent="0.45">
      <c r="B34" s="18">
        <v>66</v>
      </c>
      <c r="C34" s="18">
        <v>64</v>
      </c>
      <c r="D34" s="18">
        <v>62</v>
      </c>
      <c r="E34" s="18">
        <v>60</v>
      </c>
      <c r="F34" s="18">
        <v>58</v>
      </c>
      <c r="G34" s="18">
        <v>57</v>
      </c>
      <c r="H34" s="18">
        <v>55</v>
      </c>
      <c r="I34" s="73">
        <v>53</v>
      </c>
      <c r="J34" s="18">
        <v>51</v>
      </c>
      <c r="K34" s="73">
        <v>50</v>
      </c>
      <c r="L34" s="18">
        <v>48</v>
      </c>
      <c r="M34" s="18">
        <v>46</v>
      </c>
      <c r="N34" s="18">
        <v>44</v>
      </c>
      <c r="O34" s="18">
        <v>41</v>
      </c>
      <c r="P34" s="18">
        <v>36</v>
      </c>
      <c r="Q34" s="18">
        <v>0.87</v>
      </c>
      <c r="W34" s="13" t="e">
        <f t="shared" si="0"/>
        <v>#DIV/0!</v>
      </c>
      <c r="X34" s="13" t="e">
        <f t="shared" si="1"/>
        <v>#DIV/0!</v>
      </c>
      <c r="Y34" s="13" t="e">
        <f t="shared" si="2"/>
        <v>#DIV/0!</v>
      </c>
      <c r="Z34" s="13" t="e">
        <f t="shared" si="3"/>
        <v>#DIV/0!</v>
      </c>
      <c r="AA34" s="13" t="e">
        <f t="shared" si="4"/>
        <v>#DIV/0!</v>
      </c>
      <c r="AB34" s="13" t="e">
        <f t="shared" si="5"/>
        <v>#DIV/0!</v>
      </c>
      <c r="AC34" s="13" t="e">
        <f t="shared" si="6"/>
        <v>#DIV/0!</v>
      </c>
      <c r="AD34" s="13" t="e">
        <f t="shared" si="7"/>
        <v>#DIV/0!</v>
      </c>
      <c r="AE34" s="13" t="e">
        <f t="shared" si="8"/>
        <v>#DIV/0!</v>
      </c>
      <c r="AF34" s="13" t="e">
        <f t="shared" si="9"/>
        <v>#DIV/0!</v>
      </c>
      <c r="AG34" s="13" t="e">
        <f t="shared" si="10"/>
        <v>#DIV/0!</v>
      </c>
      <c r="AH34" s="13" t="e">
        <f t="shared" si="11"/>
        <v>#DIV/0!</v>
      </c>
      <c r="AI34" s="13" t="e">
        <f t="shared" si="12"/>
        <v>#DIV/0!</v>
      </c>
      <c r="AJ34" s="13" t="e">
        <f t="shared" si="13"/>
        <v>#DIV/0!</v>
      </c>
      <c r="AK34" s="13" t="e">
        <f t="shared" si="14"/>
        <v>#DIV/0!</v>
      </c>
    </row>
    <row r="35" spans="2:37" ht="18" x14ac:dyDescent="0.45">
      <c r="B35" s="18">
        <v>65</v>
      </c>
      <c r="C35" s="18">
        <v>63</v>
      </c>
      <c r="D35" s="18">
        <v>61</v>
      </c>
      <c r="E35" s="18">
        <v>59</v>
      </c>
      <c r="F35" s="18">
        <v>57</v>
      </c>
      <c r="G35" s="18">
        <v>56</v>
      </c>
      <c r="H35" s="18">
        <v>54</v>
      </c>
      <c r="I35" s="73">
        <v>52</v>
      </c>
      <c r="J35" s="18">
        <v>50</v>
      </c>
      <c r="K35" s="73">
        <v>49</v>
      </c>
      <c r="L35" s="18">
        <v>47</v>
      </c>
      <c r="M35" s="18">
        <v>45</v>
      </c>
      <c r="N35" s="18">
        <v>43</v>
      </c>
      <c r="O35" s="18">
        <v>39</v>
      </c>
      <c r="P35" s="18">
        <v>35</v>
      </c>
      <c r="Q35" s="18">
        <v>0.86</v>
      </c>
      <c r="W35" s="13" t="e">
        <f t="shared" si="0"/>
        <v>#DIV/0!</v>
      </c>
      <c r="X35" s="13" t="e">
        <f t="shared" si="1"/>
        <v>#DIV/0!</v>
      </c>
      <c r="Y35" s="13" t="e">
        <f t="shared" si="2"/>
        <v>#DIV/0!</v>
      </c>
      <c r="Z35" s="13" t="e">
        <f t="shared" si="3"/>
        <v>#DIV/0!</v>
      </c>
      <c r="AA35" s="13" t="e">
        <f t="shared" si="4"/>
        <v>#DIV/0!</v>
      </c>
      <c r="AB35" s="13" t="e">
        <f t="shared" si="5"/>
        <v>#DIV/0!</v>
      </c>
      <c r="AC35" s="13" t="e">
        <f t="shared" si="6"/>
        <v>#DIV/0!</v>
      </c>
      <c r="AD35" s="13" t="e">
        <f t="shared" si="7"/>
        <v>#DIV/0!</v>
      </c>
      <c r="AE35" s="13" t="e">
        <f t="shared" si="8"/>
        <v>#DIV/0!</v>
      </c>
      <c r="AF35" s="13" t="e">
        <f t="shared" si="9"/>
        <v>#DIV/0!</v>
      </c>
      <c r="AG35" s="13" t="e">
        <f t="shared" si="10"/>
        <v>#DIV/0!</v>
      </c>
      <c r="AH35" s="13" t="e">
        <f t="shared" si="11"/>
        <v>#DIV/0!</v>
      </c>
      <c r="AI35" s="13" t="e">
        <f t="shared" si="12"/>
        <v>#DIV/0!</v>
      </c>
      <c r="AJ35" s="13" t="e">
        <f t="shared" si="13"/>
        <v>#DIV/0!</v>
      </c>
      <c r="AK35" s="13" t="e">
        <f t="shared" si="14"/>
        <v>#DIV/0!</v>
      </c>
    </row>
    <row r="36" spans="2:37" ht="18" x14ac:dyDescent="0.45">
      <c r="B36" s="21">
        <v>64</v>
      </c>
      <c r="C36" s="21">
        <v>62</v>
      </c>
      <c r="D36" s="21">
        <v>60</v>
      </c>
      <c r="E36" s="21">
        <v>58</v>
      </c>
      <c r="F36" s="21">
        <v>56</v>
      </c>
      <c r="G36" s="21">
        <v>54</v>
      </c>
      <c r="H36" s="21">
        <v>53</v>
      </c>
      <c r="I36" s="71">
        <v>51</v>
      </c>
      <c r="J36" s="21">
        <v>49</v>
      </c>
      <c r="K36" s="71">
        <v>48</v>
      </c>
      <c r="L36" s="21">
        <v>46</v>
      </c>
      <c r="M36" s="21">
        <v>44</v>
      </c>
      <c r="N36" s="21">
        <v>42</v>
      </c>
      <c r="O36" s="21">
        <v>38</v>
      </c>
      <c r="P36" s="21">
        <v>33</v>
      </c>
      <c r="Q36" s="21">
        <v>0.85</v>
      </c>
      <c r="W36" s="13" t="e">
        <f t="shared" si="0"/>
        <v>#DIV/0!</v>
      </c>
      <c r="X36" s="13" t="e">
        <f t="shared" si="1"/>
        <v>#DIV/0!</v>
      </c>
      <c r="Y36" s="13" t="e">
        <f t="shared" si="2"/>
        <v>#DIV/0!</v>
      </c>
      <c r="Z36" s="13" t="e">
        <f t="shared" si="3"/>
        <v>#DIV/0!</v>
      </c>
      <c r="AA36" s="13" t="e">
        <f t="shared" si="4"/>
        <v>#DIV/0!</v>
      </c>
      <c r="AB36" s="13" t="e">
        <f t="shared" si="5"/>
        <v>#DIV/0!</v>
      </c>
      <c r="AC36" s="13" t="e">
        <f t="shared" si="6"/>
        <v>#DIV/0!</v>
      </c>
      <c r="AD36" s="13" t="e">
        <f t="shared" si="7"/>
        <v>#DIV/0!</v>
      </c>
      <c r="AE36" s="13" t="e">
        <f t="shared" si="8"/>
        <v>#DIV/0!</v>
      </c>
      <c r="AF36" s="13" t="e">
        <f t="shared" si="9"/>
        <v>#DIV/0!</v>
      </c>
      <c r="AG36" s="13" t="e">
        <f t="shared" si="10"/>
        <v>#DIV/0!</v>
      </c>
      <c r="AH36" s="13" t="e">
        <f t="shared" si="11"/>
        <v>#DIV/0!</v>
      </c>
      <c r="AI36" s="13" t="e">
        <f t="shared" si="12"/>
        <v>#DIV/0!</v>
      </c>
      <c r="AJ36" s="13" t="e">
        <f t="shared" si="13"/>
        <v>#DIV/0!</v>
      </c>
      <c r="AK36" s="13" t="e">
        <f t="shared" si="14"/>
        <v>#DIV/0!</v>
      </c>
    </row>
    <row r="37" spans="2:37" ht="18" x14ac:dyDescent="0.45">
      <c r="B37" s="17">
        <v>63</v>
      </c>
      <c r="C37" s="17">
        <v>60</v>
      </c>
      <c r="D37" s="17">
        <v>59</v>
      </c>
      <c r="E37" s="17">
        <v>57</v>
      </c>
      <c r="F37" s="17">
        <v>55</v>
      </c>
      <c r="G37" s="17">
        <v>53</v>
      </c>
      <c r="H37" s="17">
        <v>52</v>
      </c>
      <c r="I37" s="19">
        <v>49</v>
      </c>
      <c r="J37" s="17">
        <v>48</v>
      </c>
      <c r="K37" s="19">
        <v>47</v>
      </c>
      <c r="L37" s="17">
        <v>45</v>
      </c>
      <c r="M37" s="17">
        <v>43</v>
      </c>
      <c r="N37" s="17">
        <v>40</v>
      </c>
      <c r="O37" s="17">
        <v>37</v>
      </c>
      <c r="P37" s="17">
        <v>32</v>
      </c>
      <c r="Q37" s="17">
        <v>0.84</v>
      </c>
      <c r="W37" s="13" t="e">
        <f t="shared" si="0"/>
        <v>#DIV/0!</v>
      </c>
      <c r="X37" s="13" t="e">
        <f t="shared" si="1"/>
        <v>#DIV/0!</v>
      </c>
      <c r="Y37" s="13" t="e">
        <f t="shared" si="2"/>
        <v>#DIV/0!</v>
      </c>
      <c r="Z37" s="13" t="e">
        <f t="shared" si="3"/>
        <v>#DIV/0!</v>
      </c>
      <c r="AA37" s="13" t="e">
        <f t="shared" si="4"/>
        <v>#DIV/0!</v>
      </c>
      <c r="AB37" s="13" t="e">
        <f t="shared" si="5"/>
        <v>#DIV/0!</v>
      </c>
      <c r="AC37" s="13" t="e">
        <f t="shared" si="6"/>
        <v>#DIV/0!</v>
      </c>
      <c r="AD37" s="13" t="e">
        <f t="shared" si="7"/>
        <v>#DIV/0!</v>
      </c>
      <c r="AE37" s="13" t="e">
        <f t="shared" si="8"/>
        <v>#DIV/0!</v>
      </c>
      <c r="AF37" s="13" t="e">
        <f t="shared" si="9"/>
        <v>#DIV/0!</v>
      </c>
      <c r="AG37" s="13" t="e">
        <f t="shared" si="10"/>
        <v>#DIV/0!</v>
      </c>
      <c r="AH37" s="13" t="e">
        <f t="shared" si="11"/>
        <v>#DIV/0!</v>
      </c>
      <c r="AI37" s="13" t="e">
        <f t="shared" si="12"/>
        <v>#DIV/0!</v>
      </c>
      <c r="AJ37" s="13" t="e">
        <f t="shared" si="13"/>
        <v>#DIV/0!</v>
      </c>
      <c r="AK37" s="13" t="e">
        <f t="shared" si="14"/>
        <v>#DIV/0!</v>
      </c>
    </row>
    <row r="38" spans="2:37" ht="18" x14ac:dyDescent="0.45">
      <c r="B38" s="18">
        <v>62</v>
      </c>
      <c r="C38" s="18">
        <v>59</v>
      </c>
      <c r="D38" s="18">
        <v>57</v>
      </c>
      <c r="E38" s="18">
        <v>56</v>
      </c>
      <c r="F38" s="18">
        <v>54</v>
      </c>
      <c r="G38" s="18">
        <v>52</v>
      </c>
      <c r="H38" s="18">
        <v>50</v>
      </c>
      <c r="I38" s="73">
        <v>48</v>
      </c>
      <c r="J38" s="18">
        <v>47</v>
      </c>
      <c r="K38" s="73">
        <v>45</v>
      </c>
      <c r="L38" s="18">
        <v>44</v>
      </c>
      <c r="M38" s="18">
        <v>42</v>
      </c>
      <c r="N38" s="18">
        <v>39</v>
      </c>
      <c r="O38" s="18">
        <v>36</v>
      </c>
      <c r="P38" s="18">
        <v>30</v>
      </c>
      <c r="Q38" s="18">
        <v>0.83</v>
      </c>
      <c r="W38" s="13" t="e">
        <f t="shared" si="0"/>
        <v>#DIV/0!</v>
      </c>
      <c r="X38" s="13" t="e">
        <f t="shared" si="1"/>
        <v>#DIV/0!</v>
      </c>
      <c r="Y38" s="13" t="e">
        <f t="shared" si="2"/>
        <v>#DIV/0!</v>
      </c>
      <c r="Z38" s="13" t="e">
        <f t="shared" si="3"/>
        <v>#DIV/0!</v>
      </c>
      <c r="AA38" s="13" t="e">
        <f t="shared" si="4"/>
        <v>#DIV/0!</v>
      </c>
      <c r="AB38" s="13" t="e">
        <f t="shared" si="5"/>
        <v>#DIV/0!</v>
      </c>
      <c r="AC38" s="13" t="e">
        <f t="shared" si="6"/>
        <v>#DIV/0!</v>
      </c>
      <c r="AD38" s="13" t="e">
        <f t="shared" si="7"/>
        <v>#DIV/0!</v>
      </c>
      <c r="AE38" s="13" t="e">
        <f t="shared" si="8"/>
        <v>#DIV/0!</v>
      </c>
      <c r="AF38" s="13" t="e">
        <f t="shared" si="9"/>
        <v>#DIV/0!</v>
      </c>
      <c r="AG38" s="13" t="e">
        <f t="shared" si="10"/>
        <v>#DIV/0!</v>
      </c>
      <c r="AH38" s="13" t="e">
        <f t="shared" si="11"/>
        <v>#DIV/0!</v>
      </c>
      <c r="AI38" s="13" t="e">
        <f t="shared" si="12"/>
        <v>#DIV/0!</v>
      </c>
      <c r="AJ38" s="13" t="e">
        <f t="shared" si="13"/>
        <v>#DIV/0!</v>
      </c>
      <c r="AK38" s="13" t="e">
        <f t="shared" si="14"/>
        <v>#DIV/0!</v>
      </c>
    </row>
    <row r="39" spans="2:37" ht="18" x14ac:dyDescent="0.45">
      <c r="B39" s="18">
        <v>61</v>
      </c>
      <c r="C39" s="18">
        <v>58</v>
      </c>
      <c r="D39" s="18">
        <v>56</v>
      </c>
      <c r="E39" s="18">
        <v>55</v>
      </c>
      <c r="F39" s="18">
        <v>53</v>
      </c>
      <c r="G39" s="18">
        <v>51</v>
      </c>
      <c r="H39" s="18">
        <v>49</v>
      </c>
      <c r="I39" s="73">
        <v>47</v>
      </c>
      <c r="J39" s="18">
        <v>46</v>
      </c>
      <c r="K39" s="73">
        <v>44</v>
      </c>
      <c r="L39" s="18">
        <v>43</v>
      </c>
      <c r="M39" s="18">
        <v>41</v>
      </c>
      <c r="N39" s="18">
        <v>38</v>
      </c>
      <c r="O39" s="18">
        <v>34</v>
      </c>
      <c r="P39" s="18">
        <v>28</v>
      </c>
      <c r="Q39" s="18">
        <v>0.82</v>
      </c>
      <c r="W39" s="13" t="e">
        <f t="shared" si="0"/>
        <v>#DIV/0!</v>
      </c>
      <c r="X39" s="13" t="e">
        <f t="shared" si="1"/>
        <v>#DIV/0!</v>
      </c>
      <c r="Y39" s="13" t="e">
        <f t="shared" si="2"/>
        <v>#DIV/0!</v>
      </c>
      <c r="Z39" s="13" t="e">
        <f t="shared" si="3"/>
        <v>#DIV/0!</v>
      </c>
      <c r="AA39" s="13" t="e">
        <f t="shared" si="4"/>
        <v>#DIV/0!</v>
      </c>
      <c r="AB39" s="13" t="e">
        <f t="shared" si="5"/>
        <v>#DIV/0!</v>
      </c>
      <c r="AC39" s="13" t="e">
        <f t="shared" si="6"/>
        <v>#DIV/0!</v>
      </c>
      <c r="AD39" s="13" t="e">
        <f t="shared" si="7"/>
        <v>#DIV/0!</v>
      </c>
      <c r="AE39" s="13" t="e">
        <f t="shared" si="8"/>
        <v>#DIV/0!</v>
      </c>
      <c r="AF39" s="13" t="e">
        <f t="shared" si="9"/>
        <v>#DIV/0!</v>
      </c>
      <c r="AG39" s="13" t="e">
        <f t="shared" si="10"/>
        <v>#DIV/0!</v>
      </c>
      <c r="AH39" s="13" t="e">
        <f t="shared" si="11"/>
        <v>#DIV/0!</v>
      </c>
      <c r="AI39" s="13" t="e">
        <f t="shared" si="12"/>
        <v>#DIV/0!</v>
      </c>
      <c r="AJ39" s="13" t="e">
        <f t="shared" si="13"/>
        <v>#DIV/0!</v>
      </c>
      <c r="AK39" s="13" t="e">
        <f t="shared" si="14"/>
        <v>#DIV/0!</v>
      </c>
    </row>
    <row r="40" spans="2:37" ht="18" x14ac:dyDescent="0.45">
      <c r="B40" s="18">
        <v>60</v>
      </c>
      <c r="C40" s="18">
        <v>57</v>
      </c>
      <c r="D40" s="18">
        <v>55</v>
      </c>
      <c r="E40" s="18">
        <v>53</v>
      </c>
      <c r="F40" s="18">
        <v>52</v>
      </c>
      <c r="G40" s="18">
        <v>50</v>
      </c>
      <c r="H40" s="18">
        <v>48</v>
      </c>
      <c r="I40" s="73">
        <v>46</v>
      </c>
      <c r="J40" s="18">
        <v>45</v>
      </c>
      <c r="K40" s="73">
        <v>43</v>
      </c>
      <c r="L40" s="18">
        <v>42</v>
      </c>
      <c r="M40" s="18">
        <v>39</v>
      </c>
      <c r="N40" s="18">
        <v>37</v>
      </c>
      <c r="O40" s="18">
        <v>33</v>
      </c>
      <c r="P40" s="18">
        <v>27</v>
      </c>
      <c r="Q40" s="18">
        <v>0.81</v>
      </c>
      <c r="W40" s="13" t="e">
        <f t="shared" si="0"/>
        <v>#DIV/0!</v>
      </c>
      <c r="X40" s="13" t="e">
        <f t="shared" si="1"/>
        <v>#DIV/0!</v>
      </c>
      <c r="Y40" s="13" t="e">
        <f t="shared" si="2"/>
        <v>#DIV/0!</v>
      </c>
      <c r="Z40" s="13" t="e">
        <f t="shared" si="3"/>
        <v>#DIV/0!</v>
      </c>
      <c r="AA40" s="13" t="e">
        <f t="shared" si="4"/>
        <v>#DIV/0!</v>
      </c>
      <c r="AB40" s="13" t="e">
        <f t="shared" si="5"/>
        <v>#DIV/0!</v>
      </c>
      <c r="AC40" s="13" t="e">
        <f t="shared" si="6"/>
        <v>#DIV/0!</v>
      </c>
      <c r="AD40" s="13" t="e">
        <f t="shared" si="7"/>
        <v>#DIV/0!</v>
      </c>
      <c r="AE40" s="13" t="e">
        <f t="shared" si="8"/>
        <v>#DIV/0!</v>
      </c>
      <c r="AF40" s="13" t="e">
        <f t="shared" si="9"/>
        <v>#DIV/0!</v>
      </c>
      <c r="AG40" s="13" t="e">
        <f t="shared" si="10"/>
        <v>#DIV/0!</v>
      </c>
      <c r="AH40" s="13" t="e">
        <f t="shared" si="11"/>
        <v>#DIV/0!</v>
      </c>
      <c r="AI40" s="13" t="e">
        <f t="shared" si="12"/>
        <v>#DIV/0!</v>
      </c>
      <c r="AJ40" s="13" t="e">
        <f t="shared" si="13"/>
        <v>#DIV/0!</v>
      </c>
      <c r="AK40" s="13" t="e">
        <f t="shared" si="14"/>
        <v>#DIV/0!</v>
      </c>
    </row>
    <row r="41" spans="2:37" ht="18" x14ac:dyDescent="0.45">
      <c r="B41" s="21">
        <v>59</v>
      </c>
      <c r="C41" s="21">
        <v>56</v>
      </c>
      <c r="D41" s="21">
        <v>54</v>
      </c>
      <c r="E41" s="21">
        <v>52</v>
      </c>
      <c r="F41" s="21">
        <v>51</v>
      </c>
      <c r="G41" s="21">
        <v>49</v>
      </c>
      <c r="H41" s="21">
        <v>47</v>
      </c>
      <c r="I41" s="71">
        <v>45</v>
      </c>
      <c r="J41" s="21">
        <v>43</v>
      </c>
      <c r="K41" s="71">
        <v>42</v>
      </c>
      <c r="L41" s="21">
        <v>40</v>
      </c>
      <c r="M41" s="21">
        <v>38</v>
      </c>
      <c r="N41" s="21">
        <v>36</v>
      </c>
      <c r="O41" s="21">
        <v>32</v>
      </c>
      <c r="P41" s="21">
        <v>25</v>
      </c>
      <c r="Q41" s="21">
        <v>0.8</v>
      </c>
      <c r="W41" s="13" t="e">
        <f t="shared" si="0"/>
        <v>#DIV/0!</v>
      </c>
      <c r="X41" s="13" t="e">
        <f t="shared" si="1"/>
        <v>#DIV/0!</v>
      </c>
      <c r="Y41" s="13" t="e">
        <f t="shared" si="2"/>
        <v>#DIV/0!</v>
      </c>
      <c r="Z41" s="13" t="e">
        <f t="shared" si="3"/>
        <v>#DIV/0!</v>
      </c>
      <c r="AA41" s="13" t="e">
        <f t="shared" si="4"/>
        <v>#DIV/0!</v>
      </c>
      <c r="AB41" s="13" t="e">
        <f t="shared" si="5"/>
        <v>#DIV/0!</v>
      </c>
      <c r="AC41" s="13" t="e">
        <f t="shared" si="6"/>
        <v>#DIV/0!</v>
      </c>
      <c r="AD41" s="13" t="e">
        <f t="shared" si="7"/>
        <v>#DIV/0!</v>
      </c>
      <c r="AE41" s="13" t="e">
        <f t="shared" si="8"/>
        <v>#DIV/0!</v>
      </c>
      <c r="AF41" s="13" t="e">
        <f t="shared" si="9"/>
        <v>#DIV/0!</v>
      </c>
      <c r="AG41" s="13" t="e">
        <f t="shared" si="10"/>
        <v>#DIV/0!</v>
      </c>
      <c r="AH41" s="13" t="e">
        <f t="shared" si="11"/>
        <v>#DIV/0!</v>
      </c>
      <c r="AI41" s="13" t="e">
        <f t="shared" si="12"/>
        <v>#DIV/0!</v>
      </c>
      <c r="AJ41" s="13" t="e">
        <f t="shared" si="13"/>
        <v>#DIV/0!</v>
      </c>
      <c r="AK41" s="13" t="e">
        <f t="shared" si="14"/>
        <v>#DIV/0!</v>
      </c>
    </row>
    <row r="42" spans="2:37" ht="18" x14ac:dyDescent="0.45">
      <c r="B42" s="17">
        <v>58</v>
      </c>
      <c r="C42" s="17">
        <v>55</v>
      </c>
      <c r="D42" s="17">
        <v>53</v>
      </c>
      <c r="E42" s="17">
        <v>51</v>
      </c>
      <c r="F42" s="17">
        <v>49</v>
      </c>
      <c r="G42" s="17">
        <v>47</v>
      </c>
      <c r="H42" s="17">
        <v>46</v>
      </c>
      <c r="I42" s="19">
        <v>43</v>
      </c>
      <c r="J42" s="17">
        <v>42</v>
      </c>
      <c r="K42" s="19">
        <v>41</v>
      </c>
      <c r="L42" s="17">
        <v>39</v>
      </c>
      <c r="M42" s="17">
        <v>37</v>
      </c>
      <c r="N42" s="17">
        <v>34</v>
      </c>
      <c r="O42" s="17">
        <v>31</v>
      </c>
      <c r="P42" s="17">
        <v>24</v>
      </c>
      <c r="Q42" s="17">
        <v>0.79</v>
      </c>
      <c r="W42" s="13" t="e">
        <f t="shared" si="0"/>
        <v>#DIV/0!</v>
      </c>
      <c r="X42" s="13" t="e">
        <f t="shared" si="1"/>
        <v>#DIV/0!</v>
      </c>
      <c r="Y42" s="13" t="e">
        <f t="shared" si="2"/>
        <v>#DIV/0!</v>
      </c>
      <c r="Z42" s="13" t="e">
        <f t="shared" si="3"/>
        <v>#DIV/0!</v>
      </c>
      <c r="AA42" s="13" t="e">
        <f t="shared" si="4"/>
        <v>#DIV/0!</v>
      </c>
      <c r="AB42" s="13" t="e">
        <f t="shared" si="5"/>
        <v>#DIV/0!</v>
      </c>
      <c r="AC42" s="13" t="e">
        <f t="shared" si="6"/>
        <v>#DIV/0!</v>
      </c>
      <c r="AD42" s="13" t="e">
        <f t="shared" si="7"/>
        <v>#DIV/0!</v>
      </c>
      <c r="AE42" s="13" t="e">
        <f t="shared" si="8"/>
        <v>#DIV/0!</v>
      </c>
      <c r="AF42" s="13" t="e">
        <f t="shared" si="9"/>
        <v>#DIV/0!</v>
      </c>
      <c r="AG42" s="13" t="e">
        <f t="shared" si="10"/>
        <v>#DIV/0!</v>
      </c>
      <c r="AH42" s="13" t="e">
        <f t="shared" si="11"/>
        <v>#DIV/0!</v>
      </c>
      <c r="AI42" s="13" t="e">
        <f t="shared" si="12"/>
        <v>#DIV/0!</v>
      </c>
      <c r="AJ42" s="13" t="e">
        <f t="shared" si="13"/>
        <v>#DIV/0!</v>
      </c>
      <c r="AK42" s="13" t="e">
        <f t="shared" si="14"/>
        <v>#DIV/0!</v>
      </c>
    </row>
    <row r="43" spans="2:37" ht="18" x14ac:dyDescent="0.45">
      <c r="B43" s="18">
        <v>57</v>
      </c>
      <c r="C43" s="18">
        <v>54</v>
      </c>
      <c r="D43" s="18">
        <v>51</v>
      </c>
      <c r="E43" s="18">
        <v>50</v>
      </c>
      <c r="F43" s="18">
        <v>48</v>
      </c>
      <c r="G43" s="18">
        <v>46</v>
      </c>
      <c r="H43" s="18">
        <v>44</v>
      </c>
      <c r="I43" s="73">
        <v>42</v>
      </c>
      <c r="J43" s="18">
        <v>41</v>
      </c>
      <c r="K43" s="73">
        <v>39</v>
      </c>
      <c r="L43" s="18">
        <v>38</v>
      </c>
      <c r="M43" s="18">
        <v>36</v>
      </c>
      <c r="N43" s="18">
        <v>33</v>
      </c>
      <c r="O43" s="18">
        <v>30</v>
      </c>
      <c r="P43" s="18">
        <v>23</v>
      </c>
      <c r="Q43" s="18">
        <v>0.78</v>
      </c>
      <c r="W43" s="13" t="e">
        <f t="shared" si="0"/>
        <v>#DIV/0!</v>
      </c>
      <c r="X43" s="13" t="e">
        <f t="shared" si="1"/>
        <v>#DIV/0!</v>
      </c>
      <c r="Y43" s="13" t="e">
        <f t="shared" si="2"/>
        <v>#DIV/0!</v>
      </c>
      <c r="Z43" s="13" t="e">
        <f t="shared" si="3"/>
        <v>#DIV/0!</v>
      </c>
      <c r="AA43" s="13" t="e">
        <f t="shared" si="4"/>
        <v>#DIV/0!</v>
      </c>
      <c r="AB43" s="13" t="e">
        <f t="shared" si="5"/>
        <v>#DIV/0!</v>
      </c>
      <c r="AC43" s="13" t="e">
        <f t="shared" si="6"/>
        <v>#DIV/0!</v>
      </c>
      <c r="AD43" s="13" t="e">
        <f t="shared" si="7"/>
        <v>#DIV/0!</v>
      </c>
      <c r="AE43" s="13" t="e">
        <f t="shared" si="8"/>
        <v>#DIV/0!</v>
      </c>
      <c r="AF43" s="13" t="e">
        <f t="shared" si="9"/>
        <v>#DIV/0!</v>
      </c>
      <c r="AG43" s="13" t="e">
        <f t="shared" si="10"/>
        <v>#DIV/0!</v>
      </c>
      <c r="AH43" s="13" t="e">
        <f t="shared" si="11"/>
        <v>#DIV/0!</v>
      </c>
      <c r="AI43" s="13" t="e">
        <f t="shared" si="12"/>
        <v>#DIV/0!</v>
      </c>
      <c r="AJ43" s="13" t="e">
        <f t="shared" si="13"/>
        <v>#DIV/0!</v>
      </c>
      <c r="AK43" s="13" t="e">
        <f t="shared" si="14"/>
        <v>#DIV/0!</v>
      </c>
    </row>
    <row r="44" spans="2:37" ht="18" x14ac:dyDescent="0.45">
      <c r="B44" s="18">
        <v>56</v>
      </c>
      <c r="C44" s="18">
        <v>53</v>
      </c>
      <c r="D44" s="18">
        <v>50</v>
      </c>
      <c r="E44" s="18">
        <v>49</v>
      </c>
      <c r="F44" s="18">
        <v>47</v>
      </c>
      <c r="G44" s="18">
        <v>45</v>
      </c>
      <c r="H44" s="18">
        <v>43</v>
      </c>
      <c r="I44" s="73">
        <v>41</v>
      </c>
      <c r="J44" s="18">
        <v>40</v>
      </c>
      <c r="K44" s="73">
        <v>38</v>
      </c>
      <c r="L44" s="18">
        <v>37</v>
      </c>
      <c r="M44" s="18">
        <v>35</v>
      </c>
      <c r="N44" s="18">
        <v>32</v>
      </c>
      <c r="O44" s="18">
        <v>28</v>
      </c>
      <c r="P44" s="18">
        <v>22</v>
      </c>
      <c r="Q44" s="18">
        <v>0.77</v>
      </c>
      <c r="W44" s="13" t="e">
        <f t="shared" si="0"/>
        <v>#DIV/0!</v>
      </c>
      <c r="X44" s="13" t="e">
        <f t="shared" si="1"/>
        <v>#DIV/0!</v>
      </c>
      <c r="Y44" s="13" t="e">
        <f t="shared" si="2"/>
        <v>#DIV/0!</v>
      </c>
      <c r="Z44" s="13" t="e">
        <f t="shared" si="3"/>
        <v>#DIV/0!</v>
      </c>
      <c r="AA44" s="13" t="e">
        <f t="shared" si="4"/>
        <v>#DIV/0!</v>
      </c>
      <c r="AB44" s="13" t="e">
        <f t="shared" si="5"/>
        <v>#DIV/0!</v>
      </c>
      <c r="AC44" s="13" t="e">
        <f t="shared" si="6"/>
        <v>#DIV/0!</v>
      </c>
      <c r="AD44" s="13" t="e">
        <f t="shared" si="7"/>
        <v>#DIV/0!</v>
      </c>
      <c r="AE44" s="13" t="e">
        <f t="shared" si="8"/>
        <v>#DIV/0!</v>
      </c>
      <c r="AF44" s="13" t="e">
        <f t="shared" si="9"/>
        <v>#DIV/0!</v>
      </c>
      <c r="AG44" s="13" t="e">
        <f t="shared" si="10"/>
        <v>#DIV/0!</v>
      </c>
      <c r="AH44" s="13" t="e">
        <f t="shared" si="11"/>
        <v>#DIV/0!</v>
      </c>
      <c r="AI44" s="13" t="e">
        <f t="shared" si="12"/>
        <v>#DIV/0!</v>
      </c>
      <c r="AJ44" s="13" t="e">
        <f t="shared" si="13"/>
        <v>#DIV/0!</v>
      </c>
      <c r="AK44" s="13" t="e">
        <f t="shared" si="14"/>
        <v>#DIV/0!</v>
      </c>
    </row>
    <row r="45" spans="2:37" ht="18" x14ac:dyDescent="0.45">
      <c r="B45" s="18">
        <v>55</v>
      </c>
      <c r="C45" s="18">
        <v>52</v>
      </c>
      <c r="D45" s="18">
        <v>49</v>
      </c>
      <c r="E45" s="18">
        <v>47</v>
      </c>
      <c r="F45" s="18">
        <v>46</v>
      </c>
      <c r="G45" s="18">
        <v>44</v>
      </c>
      <c r="H45" s="18">
        <v>42</v>
      </c>
      <c r="I45" s="73">
        <v>40</v>
      </c>
      <c r="J45" s="18">
        <v>39</v>
      </c>
      <c r="K45" s="73">
        <v>37</v>
      </c>
      <c r="L45" s="18">
        <v>36</v>
      </c>
      <c r="M45" s="18">
        <v>33</v>
      </c>
      <c r="N45" s="18">
        <v>31</v>
      </c>
      <c r="O45" s="18">
        <v>27</v>
      </c>
      <c r="P45" s="18">
        <v>21</v>
      </c>
      <c r="Q45" s="18">
        <v>0.76</v>
      </c>
      <c r="W45" s="13" t="e">
        <f t="shared" si="0"/>
        <v>#DIV/0!</v>
      </c>
      <c r="X45" s="13" t="e">
        <f t="shared" si="1"/>
        <v>#DIV/0!</v>
      </c>
      <c r="Y45" s="13" t="e">
        <f t="shared" si="2"/>
        <v>#DIV/0!</v>
      </c>
      <c r="Z45" s="13" t="e">
        <f t="shared" si="3"/>
        <v>#DIV/0!</v>
      </c>
      <c r="AA45" s="13" t="e">
        <f t="shared" si="4"/>
        <v>#DIV/0!</v>
      </c>
      <c r="AB45" s="13" t="e">
        <f t="shared" si="5"/>
        <v>#DIV/0!</v>
      </c>
      <c r="AC45" s="13" t="e">
        <f t="shared" si="6"/>
        <v>#DIV/0!</v>
      </c>
      <c r="AD45" s="13" t="e">
        <f t="shared" si="7"/>
        <v>#DIV/0!</v>
      </c>
      <c r="AE45" s="13" t="e">
        <f t="shared" si="8"/>
        <v>#DIV/0!</v>
      </c>
      <c r="AF45" s="13" t="e">
        <f t="shared" si="9"/>
        <v>#DIV/0!</v>
      </c>
      <c r="AG45" s="13" t="e">
        <f t="shared" si="10"/>
        <v>#DIV/0!</v>
      </c>
      <c r="AH45" s="13" t="e">
        <f t="shared" si="11"/>
        <v>#DIV/0!</v>
      </c>
      <c r="AI45" s="13" t="e">
        <f t="shared" si="12"/>
        <v>#DIV/0!</v>
      </c>
      <c r="AJ45" s="13" t="e">
        <f t="shared" si="13"/>
        <v>#DIV/0!</v>
      </c>
      <c r="AK45" s="13" t="e">
        <f t="shared" si="14"/>
        <v>#DIV/0!</v>
      </c>
    </row>
    <row r="46" spans="2:37" ht="18" x14ac:dyDescent="0.45">
      <c r="B46" s="21">
        <v>54</v>
      </c>
      <c r="C46" s="21">
        <v>51</v>
      </c>
      <c r="D46" s="21">
        <v>48</v>
      </c>
      <c r="E46" s="21">
        <v>46</v>
      </c>
      <c r="F46" s="21">
        <v>45</v>
      </c>
      <c r="G46" s="21">
        <v>43</v>
      </c>
      <c r="H46" s="21">
        <v>41</v>
      </c>
      <c r="I46" s="71">
        <v>39</v>
      </c>
      <c r="J46" s="21">
        <v>37</v>
      </c>
      <c r="K46" s="71">
        <v>36</v>
      </c>
      <c r="L46" s="21">
        <v>34</v>
      </c>
      <c r="M46" s="21">
        <v>32</v>
      </c>
      <c r="N46" s="21">
        <v>30</v>
      </c>
      <c r="O46" s="21">
        <v>26</v>
      </c>
      <c r="P46" s="21">
        <v>20</v>
      </c>
      <c r="Q46" s="21">
        <v>0.75</v>
      </c>
      <c r="W46" s="13" t="e">
        <f t="shared" si="0"/>
        <v>#DIV/0!</v>
      </c>
      <c r="X46" s="13" t="e">
        <f t="shared" si="1"/>
        <v>#DIV/0!</v>
      </c>
      <c r="Y46" s="13" t="e">
        <f t="shared" si="2"/>
        <v>#DIV/0!</v>
      </c>
      <c r="Z46" s="13" t="e">
        <f t="shared" si="3"/>
        <v>#DIV/0!</v>
      </c>
      <c r="AA46" s="13" t="e">
        <f t="shared" si="4"/>
        <v>#DIV/0!</v>
      </c>
      <c r="AB46" s="13" t="e">
        <f t="shared" si="5"/>
        <v>#DIV/0!</v>
      </c>
      <c r="AC46" s="13" t="e">
        <f t="shared" si="6"/>
        <v>#DIV/0!</v>
      </c>
      <c r="AD46" s="13" t="e">
        <f t="shared" si="7"/>
        <v>#DIV/0!</v>
      </c>
      <c r="AE46" s="13" t="e">
        <f t="shared" si="8"/>
        <v>#DIV/0!</v>
      </c>
      <c r="AF46" s="13" t="e">
        <f t="shared" si="9"/>
        <v>#DIV/0!</v>
      </c>
      <c r="AG46" s="13" t="e">
        <f t="shared" si="10"/>
        <v>#DIV/0!</v>
      </c>
      <c r="AH46" s="13" t="e">
        <f t="shared" si="11"/>
        <v>#DIV/0!</v>
      </c>
      <c r="AI46" s="13" t="e">
        <f t="shared" si="12"/>
        <v>#DIV/0!</v>
      </c>
      <c r="AJ46" s="13" t="e">
        <f t="shared" si="13"/>
        <v>#DIV/0!</v>
      </c>
      <c r="AK46" s="13" t="e">
        <f t="shared" si="14"/>
        <v>#DIV/0!</v>
      </c>
    </row>
    <row r="47" spans="2:37" ht="18" x14ac:dyDescent="0.45">
      <c r="B47" s="17">
        <v>53</v>
      </c>
      <c r="C47" s="17">
        <v>50</v>
      </c>
      <c r="D47" s="17">
        <v>47</v>
      </c>
      <c r="E47" s="17">
        <v>45</v>
      </c>
      <c r="F47" s="17">
        <v>44</v>
      </c>
      <c r="G47" s="17">
        <v>42</v>
      </c>
      <c r="H47" s="17">
        <v>40</v>
      </c>
      <c r="I47" s="19">
        <v>38</v>
      </c>
      <c r="J47" s="17">
        <v>36</v>
      </c>
      <c r="K47" s="19">
        <v>35</v>
      </c>
      <c r="L47" s="17">
        <v>33</v>
      </c>
      <c r="M47" s="17">
        <v>31</v>
      </c>
      <c r="N47" s="17">
        <v>29</v>
      </c>
      <c r="O47" s="17">
        <v>25</v>
      </c>
      <c r="P47" s="74">
        <v>19</v>
      </c>
      <c r="Q47" s="17">
        <v>0.74</v>
      </c>
      <c r="W47" s="13" t="e">
        <f t="shared" ref="W47:W56" si="15">IF(AND($V$5=$B$4,$V$4&gt;=B47,$V$4&lt;B46),Q47,0)</f>
        <v>#DIV/0!</v>
      </c>
      <c r="X47" s="13" t="e">
        <f t="shared" ref="X47:X56" si="16">IF(AND($V$5=$C$4,$V$4&gt;=C47,$V$4&lt;C46),Q47,0)</f>
        <v>#DIV/0!</v>
      </c>
      <c r="Y47" s="13" t="e">
        <f t="shared" ref="Y47:Y56" si="17">IF(AND($V$5=$D$4,$V$4&gt;=D47,$V$4&lt;D46),Q47,0)</f>
        <v>#DIV/0!</v>
      </c>
      <c r="Z47" s="13" t="e">
        <f t="shared" ref="Z47:Z56" si="18">IF(AND($V$5=$E$4,$V$4&gt;=E47,$V$4&lt;E46),Q47,0)</f>
        <v>#DIV/0!</v>
      </c>
      <c r="AA47" s="13" t="e">
        <f t="shared" ref="AA47:AA56" si="19">IF(AND($V$5=$F$4,$V$4&gt;=F47,$V$4&lt;F46),Q47,0)</f>
        <v>#DIV/0!</v>
      </c>
      <c r="AB47" s="13" t="e">
        <f t="shared" ref="AB47:AB56" si="20">IF(AND($V$5=$G$4,$V$4&gt;=G47,$V$4&lt;G46),Q47,0)</f>
        <v>#DIV/0!</v>
      </c>
      <c r="AC47" s="13" t="e">
        <f t="shared" ref="AC47:AC56" si="21">IF(AND($V$5=$H$4,$V$4&gt;=H47,$V$4&lt;H46),Q47,0)</f>
        <v>#DIV/0!</v>
      </c>
      <c r="AD47" s="13" t="e">
        <f t="shared" ref="AD47:AD56" si="22">IF(AND($V$5=$I$4,$V$4&gt;=I47,$V$4&lt;I46),Q47,0)</f>
        <v>#DIV/0!</v>
      </c>
      <c r="AE47" s="13" t="e">
        <f t="shared" ref="AE47:AE56" si="23">IF(AND($V$5=$J$4,$V$4&gt;=J47,$V$4&lt;J46),Q47,0)</f>
        <v>#DIV/0!</v>
      </c>
      <c r="AF47" s="13" t="e">
        <f t="shared" ref="AF47:AF56" si="24">IF(AND($V$5=$K$4,$V$4&gt;=K47,$V$4&lt;K46),Q47,0)</f>
        <v>#DIV/0!</v>
      </c>
      <c r="AG47" s="13" t="e">
        <f t="shared" ref="AG47:AG56" si="25">IF(AND($V$5=$L$4,$V$4&gt;=L47,$V$4&lt;L46),Q47,0)</f>
        <v>#DIV/0!</v>
      </c>
      <c r="AH47" s="13" t="e">
        <f t="shared" ref="AH47:AH56" si="26">IF(AND($V$5=$M$4,$V$4&gt;=M47,$V$4&lt;M46),Q47,0)</f>
        <v>#DIV/0!</v>
      </c>
      <c r="AI47" s="13" t="e">
        <f t="shared" ref="AI47:AI56" si="27">IF(AND($V$5=$N$4,$V$4&gt;=N47,$V$4&lt;N46),Q47,0)</f>
        <v>#DIV/0!</v>
      </c>
      <c r="AJ47" s="13" t="e">
        <f t="shared" ref="AJ47:AJ56" si="28">IF(AND($V$5=$O$4,$V$4&gt;=O47,$V$4&lt;O46),Q47,0)</f>
        <v>#DIV/0!</v>
      </c>
      <c r="AK47" s="13" t="e">
        <f t="shared" ref="AK47:AK56" si="29">IF(AND($V$5=$P$4,$V$4&gt;=P47,$V$4&lt;P46),Q47,0)</f>
        <v>#DIV/0!</v>
      </c>
    </row>
    <row r="48" spans="2:37" ht="18" x14ac:dyDescent="0.45">
      <c r="B48" s="18">
        <v>52</v>
      </c>
      <c r="C48" s="18">
        <v>49</v>
      </c>
      <c r="D48" s="18">
        <v>46</v>
      </c>
      <c r="E48" s="18">
        <v>44</v>
      </c>
      <c r="F48" s="18">
        <v>43</v>
      </c>
      <c r="G48" s="18">
        <v>41</v>
      </c>
      <c r="H48" s="18">
        <v>39</v>
      </c>
      <c r="I48" s="73">
        <v>37</v>
      </c>
      <c r="J48" s="18">
        <v>35</v>
      </c>
      <c r="K48" s="73">
        <v>34</v>
      </c>
      <c r="L48" s="18">
        <v>32</v>
      </c>
      <c r="M48" s="18">
        <v>30</v>
      </c>
      <c r="N48" s="18">
        <v>28</v>
      </c>
      <c r="O48" s="18">
        <v>24</v>
      </c>
      <c r="P48" s="75">
        <v>18</v>
      </c>
      <c r="Q48" s="18">
        <v>0.73</v>
      </c>
      <c r="W48" s="13" t="e">
        <f t="shared" si="15"/>
        <v>#DIV/0!</v>
      </c>
      <c r="X48" s="13" t="e">
        <f t="shared" si="16"/>
        <v>#DIV/0!</v>
      </c>
      <c r="Y48" s="13" t="e">
        <f t="shared" si="17"/>
        <v>#DIV/0!</v>
      </c>
      <c r="Z48" s="13" t="e">
        <f t="shared" si="18"/>
        <v>#DIV/0!</v>
      </c>
      <c r="AA48" s="13" t="e">
        <f t="shared" si="19"/>
        <v>#DIV/0!</v>
      </c>
      <c r="AB48" s="13" t="e">
        <f t="shared" si="20"/>
        <v>#DIV/0!</v>
      </c>
      <c r="AC48" s="13" t="e">
        <f t="shared" si="21"/>
        <v>#DIV/0!</v>
      </c>
      <c r="AD48" s="13" t="e">
        <f t="shared" si="22"/>
        <v>#DIV/0!</v>
      </c>
      <c r="AE48" s="13" t="e">
        <f t="shared" si="23"/>
        <v>#DIV/0!</v>
      </c>
      <c r="AF48" s="13" t="e">
        <f t="shared" si="24"/>
        <v>#DIV/0!</v>
      </c>
      <c r="AG48" s="13" t="e">
        <f t="shared" si="25"/>
        <v>#DIV/0!</v>
      </c>
      <c r="AH48" s="13" t="e">
        <f t="shared" si="26"/>
        <v>#DIV/0!</v>
      </c>
      <c r="AI48" s="13" t="e">
        <f t="shared" si="27"/>
        <v>#DIV/0!</v>
      </c>
      <c r="AJ48" s="13" t="e">
        <f t="shared" si="28"/>
        <v>#DIV/0!</v>
      </c>
      <c r="AK48" s="13" t="e">
        <f t="shared" si="29"/>
        <v>#DIV/0!</v>
      </c>
    </row>
    <row r="49" spans="2:37" ht="18" x14ac:dyDescent="0.45">
      <c r="B49" s="18">
        <v>51</v>
      </c>
      <c r="C49" s="18">
        <v>48</v>
      </c>
      <c r="D49" s="18">
        <v>45</v>
      </c>
      <c r="E49" s="18">
        <v>43</v>
      </c>
      <c r="F49" s="18">
        <v>42</v>
      </c>
      <c r="G49" s="18">
        <v>40</v>
      </c>
      <c r="H49" s="18">
        <v>38</v>
      </c>
      <c r="I49" s="73">
        <v>36</v>
      </c>
      <c r="J49" s="18">
        <v>34</v>
      </c>
      <c r="K49" s="73">
        <v>33</v>
      </c>
      <c r="L49" s="18">
        <v>31</v>
      </c>
      <c r="M49" s="18">
        <v>29</v>
      </c>
      <c r="N49" s="18">
        <v>27</v>
      </c>
      <c r="O49" s="18">
        <v>23</v>
      </c>
      <c r="P49" s="75">
        <v>17</v>
      </c>
      <c r="Q49" s="18">
        <v>0.72</v>
      </c>
      <c r="W49" s="13" t="e">
        <f t="shared" si="15"/>
        <v>#DIV/0!</v>
      </c>
      <c r="X49" s="13" t="e">
        <f t="shared" si="16"/>
        <v>#DIV/0!</v>
      </c>
      <c r="Y49" s="13" t="e">
        <f t="shared" si="17"/>
        <v>#DIV/0!</v>
      </c>
      <c r="Z49" s="13" t="e">
        <f t="shared" si="18"/>
        <v>#DIV/0!</v>
      </c>
      <c r="AA49" s="13" t="e">
        <f t="shared" si="19"/>
        <v>#DIV/0!</v>
      </c>
      <c r="AB49" s="13" t="e">
        <f t="shared" si="20"/>
        <v>#DIV/0!</v>
      </c>
      <c r="AC49" s="13" t="e">
        <f t="shared" si="21"/>
        <v>#DIV/0!</v>
      </c>
      <c r="AD49" s="13" t="e">
        <f t="shared" si="22"/>
        <v>#DIV/0!</v>
      </c>
      <c r="AE49" s="13" t="e">
        <f t="shared" si="23"/>
        <v>#DIV/0!</v>
      </c>
      <c r="AF49" s="13" t="e">
        <f t="shared" si="24"/>
        <v>#DIV/0!</v>
      </c>
      <c r="AG49" s="13" t="e">
        <f t="shared" si="25"/>
        <v>#DIV/0!</v>
      </c>
      <c r="AH49" s="13" t="e">
        <f t="shared" si="26"/>
        <v>#DIV/0!</v>
      </c>
      <c r="AI49" s="13" t="e">
        <f t="shared" si="27"/>
        <v>#DIV/0!</v>
      </c>
      <c r="AJ49" s="13" t="e">
        <f t="shared" si="28"/>
        <v>#DIV/0!</v>
      </c>
      <c r="AK49" s="13" t="e">
        <f t="shared" si="29"/>
        <v>#DIV/0!</v>
      </c>
    </row>
    <row r="50" spans="2:37" ht="18" x14ac:dyDescent="0.45">
      <c r="B50" s="18">
        <v>50</v>
      </c>
      <c r="C50" s="18">
        <v>47</v>
      </c>
      <c r="D50" s="18">
        <v>44</v>
      </c>
      <c r="E50" s="18">
        <v>42</v>
      </c>
      <c r="F50" s="18">
        <v>41</v>
      </c>
      <c r="G50" s="18">
        <v>39</v>
      </c>
      <c r="H50" s="18">
        <v>37</v>
      </c>
      <c r="I50" s="73">
        <v>35</v>
      </c>
      <c r="J50" s="18">
        <v>33</v>
      </c>
      <c r="K50" s="73">
        <v>32</v>
      </c>
      <c r="L50" s="18">
        <v>30</v>
      </c>
      <c r="M50" s="18">
        <v>28</v>
      </c>
      <c r="N50" s="18">
        <v>26</v>
      </c>
      <c r="O50" s="18">
        <v>22</v>
      </c>
      <c r="P50" s="75">
        <v>16</v>
      </c>
      <c r="Q50" s="18">
        <v>0.71</v>
      </c>
      <c r="W50" s="13" t="e">
        <f t="shared" si="15"/>
        <v>#DIV/0!</v>
      </c>
      <c r="X50" s="13" t="e">
        <f t="shared" si="16"/>
        <v>#DIV/0!</v>
      </c>
      <c r="Y50" s="13" t="e">
        <f t="shared" si="17"/>
        <v>#DIV/0!</v>
      </c>
      <c r="Z50" s="13" t="e">
        <f t="shared" si="18"/>
        <v>#DIV/0!</v>
      </c>
      <c r="AA50" s="13" t="e">
        <f t="shared" si="19"/>
        <v>#DIV/0!</v>
      </c>
      <c r="AB50" s="13" t="e">
        <f t="shared" si="20"/>
        <v>#DIV/0!</v>
      </c>
      <c r="AC50" s="13" t="e">
        <f t="shared" si="21"/>
        <v>#DIV/0!</v>
      </c>
      <c r="AD50" s="13" t="e">
        <f t="shared" si="22"/>
        <v>#DIV/0!</v>
      </c>
      <c r="AE50" s="13" t="e">
        <f t="shared" si="23"/>
        <v>#DIV/0!</v>
      </c>
      <c r="AF50" s="13" t="e">
        <f t="shared" si="24"/>
        <v>#DIV/0!</v>
      </c>
      <c r="AG50" s="13" t="e">
        <f t="shared" si="25"/>
        <v>#DIV/0!</v>
      </c>
      <c r="AH50" s="13" t="e">
        <f t="shared" si="26"/>
        <v>#DIV/0!</v>
      </c>
      <c r="AI50" s="13" t="e">
        <f t="shared" si="27"/>
        <v>#DIV/0!</v>
      </c>
      <c r="AJ50" s="13" t="e">
        <f t="shared" si="28"/>
        <v>#DIV/0!</v>
      </c>
      <c r="AK50" s="13" t="e">
        <f t="shared" si="29"/>
        <v>#DIV/0!</v>
      </c>
    </row>
    <row r="51" spans="2:37" ht="18" x14ac:dyDescent="0.45">
      <c r="B51" s="21">
        <v>49</v>
      </c>
      <c r="C51" s="21">
        <v>46</v>
      </c>
      <c r="D51" s="21">
        <v>43</v>
      </c>
      <c r="E51" s="21">
        <v>41</v>
      </c>
      <c r="F51" s="21">
        <v>40</v>
      </c>
      <c r="G51" s="21">
        <v>38</v>
      </c>
      <c r="H51" s="21">
        <v>36</v>
      </c>
      <c r="I51" s="71">
        <v>34</v>
      </c>
      <c r="J51" s="21">
        <v>32</v>
      </c>
      <c r="K51" s="71">
        <v>31</v>
      </c>
      <c r="L51" s="21">
        <v>29</v>
      </c>
      <c r="M51" s="21">
        <v>27</v>
      </c>
      <c r="N51" s="21">
        <v>25</v>
      </c>
      <c r="O51" s="21">
        <v>21</v>
      </c>
      <c r="P51" s="70">
        <v>15</v>
      </c>
      <c r="Q51" s="21">
        <v>0.7</v>
      </c>
      <c r="W51" s="13" t="e">
        <f t="shared" si="15"/>
        <v>#DIV/0!</v>
      </c>
      <c r="X51" s="13" t="e">
        <f t="shared" si="16"/>
        <v>#DIV/0!</v>
      </c>
      <c r="Y51" s="13" t="e">
        <f t="shared" si="17"/>
        <v>#DIV/0!</v>
      </c>
      <c r="Z51" s="13" t="e">
        <f t="shared" si="18"/>
        <v>#DIV/0!</v>
      </c>
      <c r="AA51" s="13" t="e">
        <f t="shared" si="19"/>
        <v>#DIV/0!</v>
      </c>
      <c r="AB51" s="13" t="e">
        <f t="shared" si="20"/>
        <v>#DIV/0!</v>
      </c>
      <c r="AC51" s="13" t="e">
        <f t="shared" si="21"/>
        <v>#DIV/0!</v>
      </c>
      <c r="AD51" s="13" t="e">
        <f t="shared" si="22"/>
        <v>#DIV/0!</v>
      </c>
      <c r="AE51" s="13" t="e">
        <f t="shared" si="23"/>
        <v>#DIV/0!</v>
      </c>
      <c r="AF51" s="13" t="e">
        <f t="shared" si="24"/>
        <v>#DIV/0!</v>
      </c>
      <c r="AG51" s="13" t="e">
        <f t="shared" si="25"/>
        <v>#DIV/0!</v>
      </c>
      <c r="AH51" s="13" t="e">
        <f t="shared" si="26"/>
        <v>#DIV/0!</v>
      </c>
      <c r="AI51" s="13" t="e">
        <f t="shared" si="27"/>
        <v>#DIV/0!</v>
      </c>
      <c r="AJ51" s="13" t="e">
        <f t="shared" si="28"/>
        <v>#DIV/0!</v>
      </c>
      <c r="AK51" s="13" t="e">
        <f t="shared" si="29"/>
        <v>#DIV/0!</v>
      </c>
    </row>
    <row r="52" spans="2:37" ht="18" x14ac:dyDescent="0.45">
      <c r="B52" s="17">
        <v>48</v>
      </c>
      <c r="C52" s="17">
        <v>45</v>
      </c>
      <c r="D52" s="17">
        <v>42</v>
      </c>
      <c r="E52" s="17">
        <v>40</v>
      </c>
      <c r="F52" s="17">
        <v>39</v>
      </c>
      <c r="G52" s="17">
        <v>37</v>
      </c>
      <c r="H52" s="17">
        <v>35</v>
      </c>
      <c r="I52" s="19">
        <v>33</v>
      </c>
      <c r="J52" s="17">
        <v>31</v>
      </c>
      <c r="K52" s="19">
        <v>30</v>
      </c>
      <c r="L52" s="17">
        <v>28</v>
      </c>
      <c r="M52" s="17">
        <v>26</v>
      </c>
      <c r="N52" s="17">
        <v>24</v>
      </c>
      <c r="O52" s="17">
        <v>20</v>
      </c>
      <c r="P52" s="74">
        <v>14</v>
      </c>
      <c r="Q52" s="17">
        <v>0.69</v>
      </c>
      <c r="W52" s="13" t="e">
        <f t="shared" si="15"/>
        <v>#DIV/0!</v>
      </c>
      <c r="X52" s="13" t="e">
        <f t="shared" si="16"/>
        <v>#DIV/0!</v>
      </c>
      <c r="Y52" s="13" t="e">
        <f t="shared" si="17"/>
        <v>#DIV/0!</v>
      </c>
      <c r="Z52" s="13" t="e">
        <f t="shared" si="18"/>
        <v>#DIV/0!</v>
      </c>
      <c r="AA52" s="13" t="e">
        <f t="shared" si="19"/>
        <v>#DIV/0!</v>
      </c>
      <c r="AB52" s="13" t="e">
        <f t="shared" si="20"/>
        <v>#DIV/0!</v>
      </c>
      <c r="AC52" s="13" t="e">
        <f t="shared" si="21"/>
        <v>#DIV/0!</v>
      </c>
      <c r="AD52" s="13" t="e">
        <f t="shared" si="22"/>
        <v>#DIV/0!</v>
      </c>
      <c r="AE52" s="13" t="e">
        <f t="shared" si="23"/>
        <v>#DIV/0!</v>
      </c>
      <c r="AF52" s="13" t="e">
        <f t="shared" si="24"/>
        <v>#DIV/0!</v>
      </c>
      <c r="AG52" s="13" t="e">
        <f t="shared" si="25"/>
        <v>#DIV/0!</v>
      </c>
      <c r="AH52" s="13" t="e">
        <f t="shared" si="26"/>
        <v>#DIV/0!</v>
      </c>
      <c r="AI52" s="13" t="e">
        <f t="shared" si="27"/>
        <v>#DIV/0!</v>
      </c>
      <c r="AJ52" s="13" t="e">
        <f t="shared" si="28"/>
        <v>#DIV/0!</v>
      </c>
      <c r="AK52" s="13" t="e">
        <f t="shared" si="29"/>
        <v>#DIV/0!</v>
      </c>
    </row>
    <row r="53" spans="2:37" ht="18" x14ac:dyDescent="0.45">
      <c r="B53" s="18">
        <v>47</v>
      </c>
      <c r="C53" s="18">
        <v>44</v>
      </c>
      <c r="D53" s="18">
        <v>41</v>
      </c>
      <c r="E53" s="18">
        <v>39</v>
      </c>
      <c r="F53" s="18">
        <v>38</v>
      </c>
      <c r="G53" s="18">
        <v>36</v>
      </c>
      <c r="H53" s="18">
        <v>34</v>
      </c>
      <c r="I53" s="73">
        <v>32</v>
      </c>
      <c r="J53" s="18">
        <v>30</v>
      </c>
      <c r="K53" s="73">
        <v>29</v>
      </c>
      <c r="L53" s="18">
        <v>27</v>
      </c>
      <c r="M53" s="18">
        <v>25</v>
      </c>
      <c r="N53" s="18">
        <v>23</v>
      </c>
      <c r="O53" s="18">
        <v>19</v>
      </c>
      <c r="P53" s="75">
        <v>13</v>
      </c>
      <c r="Q53" s="18">
        <v>0.68</v>
      </c>
      <c r="W53" s="13" t="e">
        <f t="shared" si="15"/>
        <v>#DIV/0!</v>
      </c>
      <c r="X53" s="13" t="e">
        <f t="shared" si="16"/>
        <v>#DIV/0!</v>
      </c>
      <c r="Y53" s="13" t="e">
        <f t="shared" si="17"/>
        <v>#DIV/0!</v>
      </c>
      <c r="Z53" s="13" t="e">
        <f t="shared" si="18"/>
        <v>#DIV/0!</v>
      </c>
      <c r="AA53" s="13" t="e">
        <f t="shared" si="19"/>
        <v>#DIV/0!</v>
      </c>
      <c r="AB53" s="13" t="e">
        <f t="shared" si="20"/>
        <v>#DIV/0!</v>
      </c>
      <c r="AC53" s="13" t="e">
        <f t="shared" si="21"/>
        <v>#DIV/0!</v>
      </c>
      <c r="AD53" s="13" t="e">
        <f t="shared" si="22"/>
        <v>#DIV/0!</v>
      </c>
      <c r="AE53" s="13" t="e">
        <f t="shared" si="23"/>
        <v>#DIV/0!</v>
      </c>
      <c r="AF53" s="13" t="e">
        <f t="shared" si="24"/>
        <v>#DIV/0!</v>
      </c>
      <c r="AG53" s="13" t="e">
        <f t="shared" si="25"/>
        <v>#DIV/0!</v>
      </c>
      <c r="AH53" s="13" t="e">
        <f t="shared" si="26"/>
        <v>#DIV/0!</v>
      </c>
      <c r="AI53" s="13" t="e">
        <f t="shared" si="27"/>
        <v>#DIV/0!</v>
      </c>
      <c r="AJ53" s="13" t="e">
        <f t="shared" si="28"/>
        <v>#DIV/0!</v>
      </c>
      <c r="AK53" s="13" t="e">
        <f t="shared" si="29"/>
        <v>#DIV/0!</v>
      </c>
    </row>
    <row r="54" spans="2:37" ht="18" x14ac:dyDescent="0.45">
      <c r="B54" s="18">
        <v>46</v>
      </c>
      <c r="C54" s="18">
        <v>43</v>
      </c>
      <c r="D54" s="18">
        <v>40</v>
      </c>
      <c r="E54" s="18">
        <v>38</v>
      </c>
      <c r="F54" s="18">
        <v>37</v>
      </c>
      <c r="G54" s="18">
        <v>35</v>
      </c>
      <c r="H54" s="18">
        <v>33</v>
      </c>
      <c r="I54" s="73">
        <v>31</v>
      </c>
      <c r="J54" s="18">
        <v>29</v>
      </c>
      <c r="K54" s="73">
        <v>28</v>
      </c>
      <c r="L54" s="18">
        <v>26</v>
      </c>
      <c r="M54" s="18">
        <v>24</v>
      </c>
      <c r="N54" s="18">
        <v>22</v>
      </c>
      <c r="O54" s="18">
        <v>18</v>
      </c>
      <c r="P54" s="75">
        <v>12</v>
      </c>
      <c r="Q54" s="18">
        <v>0.67</v>
      </c>
      <c r="W54" s="13" t="e">
        <f t="shared" si="15"/>
        <v>#DIV/0!</v>
      </c>
      <c r="X54" s="13" t="e">
        <f t="shared" si="16"/>
        <v>#DIV/0!</v>
      </c>
      <c r="Y54" s="13" t="e">
        <f t="shared" si="17"/>
        <v>#DIV/0!</v>
      </c>
      <c r="Z54" s="13" t="e">
        <f t="shared" si="18"/>
        <v>#DIV/0!</v>
      </c>
      <c r="AA54" s="13" t="e">
        <f t="shared" si="19"/>
        <v>#DIV/0!</v>
      </c>
      <c r="AB54" s="13" t="e">
        <f t="shared" si="20"/>
        <v>#DIV/0!</v>
      </c>
      <c r="AC54" s="13" t="e">
        <f t="shared" si="21"/>
        <v>#DIV/0!</v>
      </c>
      <c r="AD54" s="13" t="e">
        <f t="shared" si="22"/>
        <v>#DIV/0!</v>
      </c>
      <c r="AE54" s="13" t="e">
        <f t="shared" si="23"/>
        <v>#DIV/0!</v>
      </c>
      <c r="AF54" s="13" t="e">
        <f t="shared" si="24"/>
        <v>#DIV/0!</v>
      </c>
      <c r="AG54" s="13" t="e">
        <f t="shared" si="25"/>
        <v>#DIV/0!</v>
      </c>
      <c r="AH54" s="13" t="e">
        <f t="shared" si="26"/>
        <v>#DIV/0!</v>
      </c>
      <c r="AI54" s="13" t="e">
        <f t="shared" si="27"/>
        <v>#DIV/0!</v>
      </c>
      <c r="AJ54" s="13" t="e">
        <f t="shared" si="28"/>
        <v>#DIV/0!</v>
      </c>
      <c r="AK54" s="13" t="e">
        <f t="shared" si="29"/>
        <v>#DIV/0!</v>
      </c>
    </row>
    <row r="55" spans="2:37" ht="18" x14ac:dyDescent="0.45">
      <c r="B55" s="18">
        <v>45</v>
      </c>
      <c r="C55" s="18">
        <v>42</v>
      </c>
      <c r="D55" s="18">
        <v>39</v>
      </c>
      <c r="E55" s="18">
        <v>37</v>
      </c>
      <c r="F55" s="18">
        <v>36</v>
      </c>
      <c r="G55" s="18">
        <v>34</v>
      </c>
      <c r="H55" s="18">
        <v>32</v>
      </c>
      <c r="I55" s="73">
        <v>30</v>
      </c>
      <c r="J55" s="18">
        <v>28</v>
      </c>
      <c r="K55" s="73">
        <v>27</v>
      </c>
      <c r="L55" s="18">
        <v>25</v>
      </c>
      <c r="M55" s="18">
        <v>23</v>
      </c>
      <c r="N55" s="18">
        <v>21</v>
      </c>
      <c r="O55" s="18">
        <v>17</v>
      </c>
      <c r="P55" s="75">
        <v>11</v>
      </c>
      <c r="Q55" s="18">
        <v>0.66</v>
      </c>
      <c r="W55" s="13" t="e">
        <f t="shared" si="15"/>
        <v>#DIV/0!</v>
      </c>
      <c r="X55" s="13" t="e">
        <f t="shared" si="16"/>
        <v>#DIV/0!</v>
      </c>
      <c r="Y55" s="13" t="e">
        <f t="shared" si="17"/>
        <v>#DIV/0!</v>
      </c>
      <c r="Z55" s="13" t="e">
        <f t="shared" si="18"/>
        <v>#DIV/0!</v>
      </c>
      <c r="AA55" s="13" t="e">
        <f t="shared" si="19"/>
        <v>#DIV/0!</v>
      </c>
      <c r="AB55" s="13" t="e">
        <f t="shared" si="20"/>
        <v>#DIV/0!</v>
      </c>
      <c r="AC55" s="13" t="e">
        <f t="shared" si="21"/>
        <v>#DIV/0!</v>
      </c>
      <c r="AD55" s="13" t="e">
        <f t="shared" si="22"/>
        <v>#DIV/0!</v>
      </c>
      <c r="AE55" s="13" t="e">
        <f t="shared" si="23"/>
        <v>#DIV/0!</v>
      </c>
      <c r="AF55" s="13" t="e">
        <f t="shared" si="24"/>
        <v>#DIV/0!</v>
      </c>
      <c r="AG55" s="13" t="e">
        <f t="shared" si="25"/>
        <v>#DIV/0!</v>
      </c>
      <c r="AH55" s="13" t="e">
        <f t="shared" si="26"/>
        <v>#DIV/0!</v>
      </c>
      <c r="AI55" s="13" t="e">
        <f t="shared" si="27"/>
        <v>#DIV/0!</v>
      </c>
      <c r="AJ55" s="13" t="e">
        <f t="shared" si="28"/>
        <v>#DIV/0!</v>
      </c>
      <c r="AK55" s="13" t="e">
        <f t="shared" si="29"/>
        <v>#DIV/0!</v>
      </c>
    </row>
    <row r="56" spans="2:37" ht="18" x14ac:dyDescent="0.45">
      <c r="B56" s="21">
        <v>44</v>
      </c>
      <c r="C56" s="21">
        <v>41</v>
      </c>
      <c r="D56" s="21">
        <v>38</v>
      </c>
      <c r="E56" s="21">
        <v>36</v>
      </c>
      <c r="F56" s="21">
        <v>35</v>
      </c>
      <c r="G56" s="21">
        <v>33</v>
      </c>
      <c r="H56" s="21">
        <v>31</v>
      </c>
      <c r="I56" s="71">
        <v>29</v>
      </c>
      <c r="J56" s="21">
        <v>27</v>
      </c>
      <c r="K56" s="71">
        <v>26</v>
      </c>
      <c r="L56" s="21">
        <v>24</v>
      </c>
      <c r="M56" s="21">
        <v>22</v>
      </c>
      <c r="N56" s="21">
        <v>20</v>
      </c>
      <c r="O56" s="21">
        <v>16</v>
      </c>
      <c r="P56" s="70">
        <v>10</v>
      </c>
      <c r="Q56" s="21">
        <v>0.65</v>
      </c>
      <c r="W56" s="13" t="e">
        <f t="shared" si="15"/>
        <v>#DIV/0!</v>
      </c>
      <c r="X56" s="13" t="e">
        <f t="shared" si="16"/>
        <v>#DIV/0!</v>
      </c>
      <c r="Y56" s="13" t="e">
        <f t="shared" si="17"/>
        <v>#DIV/0!</v>
      </c>
      <c r="Z56" s="13" t="e">
        <f t="shared" si="18"/>
        <v>#DIV/0!</v>
      </c>
      <c r="AA56" s="13" t="e">
        <f t="shared" si="19"/>
        <v>#DIV/0!</v>
      </c>
      <c r="AB56" s="13" t="e">
        <f t="shared" si="20"/>
        <v>#DIV/0!</v>
      </c>
      <c r="AC56" s="13" t="e">
        <f t="shared" si="21"/>
        <v>#DIV/0!</v>
      </c>
      <c r="AD56" s="13" t="e">
        <f t="shared" si="22"/>
        <v>#DIV/0!</v>
      </c>
      <c r="AE56" s="13" t="e">
        <f t="shared" si="23"/>
        <v>#DIV/0!</v>
      </c>
      <c r="AF56" s="13" t="e">
        <f t="shared" si="24"/>
        <v>#DIV/0!</v>
      </c>
      <c r="AG56" s="13" t="e">
        <f t="shared" si="25"/>
        <v>#DIV/0!</v>
      </c>
      <c r="AH56" s="13" t="e">
        <f t="shared" si="26"/>
        <v>#DIV/0!</v>
      </c>
      <c r="AI56" s="13" t="e">
        <f t="shared" si="27"/>
        <v>#DIV/0!</v>
      </c>
      <c r="AJ56" s="13" t="e">
        <f t="shared" si="28"/>
        <v>#DIV/0!</v>
      </c>
      <c r="AK56" s="13" t="e">
        <f t="shared" si="29"/>
        <v>#DIV/0!</v>
      </c>
    </row>
    <row r="57" spans="2:37" ht="18" x14ac:dyDescent="0.45">
      <c r="B57" s="140" t="s">
        <v>139</v>
      </c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2"/>
      <c r="Q57" s="21" t="s">
        <v>16</v>
      </c>
      <c r="W57" s="13" t="e">
        <f>IF(AND($V$5=B4,$V$4&lt;B56),0,0)</f>
        <v>#DIV/0!</v>
      </c>
      <c r="X57" s="13" t="e">
        <f t="shared" ref="X57:AJ57" si="30">IF(AND($V$5=C4,$V$4&lt;C56),0,0)</f>
        <v>#DIV/0!</v>
      </c>
      <c r="Y57" s="13" t="e">
        <f t="shared" si="30"/>
        <v>#DIV/0!</v>
      </c>
      <c r="Z57" s="13" t="e">
        <f t="shared" si="30"/>
        <v>#DIV/0!</v>
      </c>
      <c r="AA57" s="13" t="e">
        <f t="shared" si="30"/>
        <v>#DIV/0!</v>
      </c>
      <c r="AB57" s="13" t="e">
        <f t="shared" si="30"/>
        <v>#DIV/0!</v>
      </c>
      <c r="AC57" s="13" t="e">
        <f t="shared" si="30"/>
        <v>#DIV/0!</v>
      </c>
      <c r="AD57" s="13" t="e">
        <f t="shared" si="30"/>
        <v>#DIV/0!</v>
      </c>
      <c r="AE57" s="13" t="e">
        <f t="shared" si="30"/>
        <v>#DIV/0!</v>
      </c>
      <c r="AF57" s="13" t="e">
        <f t="shared" si="30"/>
        <v>#DIV/0!</v>
      </c>
      <c r="AG57" s="13" t="e">
        <f t="shared" si="30"/>
        <v>#DIV/0!</v>
      </c>
      <c r="AH57" s="13" t="e">
        <f t="shared" si="30"/>
        <v>#DIV/0!</v>
      </c>
      <c r="AI57" s="13" t="e">
        <f t="shared" si="30"/>
        <v>#DIV/0!</v>
      </c>
      <c r="AJ57" s="13" t="e">
        <f t="shared" si="30"/>
        <v>#DIV/0!</v>
      </c>
      <c r="AK57" s="13" t="e">
        <f>IF(AND($V$5=P4,$V$4&lt;P56),0,0)</f>
        <v>#DIV/0!</v>
      </c>
    </row>
  </sheetData>
  <sheetProtection algorithmName="SHA-512" hashValue="Z/orL/lV9nED4fAmfm9rdSVYeiqOCMQ7oX85BFQ+R3Pb4SCun1sZE9Xv7a7uHh0sDQpRlruecPLn8uQ+zJDjQw==" saltValue="mObh9RsPrN3jQKSh9+iEIg==" spinCount="100000" sheet="1" objects="1" scenarios="1"/>
  <mergeCells count="32">
    <mergeCell ref="B57:P57"/>
    <mergeCell ref="M4:M5"/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B4:B5"/>
    <mergeCell ref="C4:C5"/>
    <mergeCell ref="D4:D5"/>
    <mergeCell ref="E4:E5"/>
    <mergeCell ref="F4:F5"/>
    <mergeCell ref="N1:N2"/>
    <mergeCell ref="O1:O2"/>
    <mergeCell ref="P1:P2"/>
    <mergeCell ref="B3:P3"/>
    <mergeCell ref="J1:J2"/>
    <mergeCell ref="K1:K2"/>
    <mergeCell ref="L1:L2"/>
    <mergeCell ref="M1:M2"/>
    <mergeCell ref="B1:B2"/>
    <mergeCell ref="C1:C2"/>
    <mergeCell ref="H1:H2"/>
    <mergeCell ref="I1:I2"/>
    <mergeCell ref="D1:D2"/>
    <mergeCell ref="E1:E2"/>
    <mergeCell ref="F1:F2"/>
    <mergeCell ref="G1:G2"/>
  </mergeCell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AL57"/>
  <sheetViews>
    <sheetView rightToLeft="1" zoomScaleNormal="100" workbookViewId="0">
      <selection activeCell="T13" sqref="T13"/>
    </sheetView>
  </sheetViews>
  <sheetFormatPr defaultColWidth="9.125" defaultRowHeight="14.25" x14ac:dyDescent="0.2"/>
  <cols>
    <col min="1" max="1" width="9.125" style="13"/>
    <col min="2" max="2" width="6" style="13" bestFit="1" customWidth="1"/>
    <col min="3" max="9" width="6.875" style="13" bestFit="1" customWidth="1"/>
    <col min="10" max="10" width="6" style="13" customWidth="1"/>
    <col min="11" max="11" width="5.25" style="13" customWidth="1"/>
    <col min="12" max="13" width="6" style="13" customWidth="1"/>
    <col min="14" max="14" width="5.625" style="13" customWidth="1"/>
    <col min="15" max="16" width="5.875" style="13" customWidth="1"/>
    <col min="17" max="17" width="10.5" style="13" bestFit="1" customWidth="1"/>
    <col min="18" max="18" width="5" style="13" customWidth="1"/>
    <col min="19" max="19" width="3.875" style="13" customWidth="1"/>
    <col min="20" max="20" width="3" style="13" customWidth="1"/>
    <col min="21" max="21" width="3.375" style="13" customWidth="1"/>
    <col min="22" max="22" width="5.75" style="13" customWidth="1"/>
    <col min="23" max="38" width="9.125" style="13"/>
    <col min="39" max="16384" width="9.125" style="1"/>
  </cols>
  <sheetData>
    <row r="1" spans="2:37" x14ac:dyDescent="0.2">
      <c r="B1" s="139" t="s">
        <v>14</v>
      </c>
      <c r="C1" s="139" t="s">
        <v>13</v>
      </c>
      <c r="D1" s="139" t="s">
        <v>12</v>
      </c>
      <c r="E1" s="139" t="s">
        <v>11</v>
      </c>
      <c r="F1" s="139" t="s">
        <v>10</v>
      </c>
      <c r="G1" s="139" t="s">
        <v>9</v>
      </c>
      <c r="H1" s="139" t="s">
        <v>15</v>
      </c>
      <c r="I1" s="139" t="s">
        <v>8</v>
      </c>
      <c r="J1" s="139" t="s">
        <v>6</v>
      </c>
      <c r="K1" s="139" t="s">
        <v>5</v>
      </c>
      <c r="L1" s="139" t="s">
        <v>4</v>
      </c>
      <c r="M1" s="139" t="s">
        <v>3</v>
      </c>
      <c r="N1" s="139" t="s">
        <v>2</v>
      </c>
      <c r="O1" s="139" t="s">
        <v>1</v>
      </c>
      <c r="P1" s="139" t="s">
        <v>0</v>
      </c>
    </row>
    <row r="2" spans="2:37" x14ac:dyDescent="0.2"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</row>
    <row r="3" spans="2:37" ht="15" customHeight="1" x14ac:dyDescent="0.2">
      <c r="B3" s="84" t="s">
        <v>20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6"/>
      <c r="Q3" s="72" t="s">
        <v>21</v>
      </c>
    </row>
    <row r="4" spans="2:37" x14ac:dyDescent="0.2">
      <c r="B4" s="139">
        <v>67</v>
      </c>
      <c r="C4" s="139">
        <v>43</v>
      </c>
      <c r="D4" s="139">
        <v>30</v>
      </c>
      <c r="E4" s="139">
        <v>23</v>
      </c>
      <c r="F4" s="139">
        <v>18</v>
      </c>
      <c r="G4" s="139">
        <v>15</v>
      </c>
      <c r="H4" s="139">
        <v>12</v>
      </c>
      <c r="I4" s="139">
        <v>10</v>
      </c>
      <c r="J4" s="139">
        <v>9</v>
      </c>
      <c r="K4" s="139">
        <v>8</v>
      </c>
      <c r="L4" s="139">
        <v>7</v>
      </c>
      <c r="M4" s="139">
        <v>6</v>
      </c>
      <c r="N4" s="139">
        <v>5</v>
      </c>
      <c r="O4" s="139">
        <v>4</v>
      </c>
      <c r="P4" s="139">
        <v>3</v>
      </c>
      <c r="Q4" s="72" t="s">
        <v>19</v>
      </c>
      <c r="R4" s="14">
        <v>-100</v>
      </c>
      <c r="T4" s="13" t="s">
        <v>31</v>
      </c>
      <c r="V4" s="13" t="e">
        <f>پردازش!P11</f>
        <v>#DIV/0!</v>
      </c>
      <c r="X4" s="13" t="e">
        <f>IF(W5&gt;0,W5,"Reject")</f>
        <v>#DIV/0!</v>
      </c>
    </row>
    <row r="5" spans="2:37" ht="15" x14ac:dyDescent="0.25"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5" t="s">
        <v>33</v>
      </c>
      <c r="U5" s="16" t="s">
        <v>30</v>
      </c>
      <c r="V5" s="13">
        <f>IF(پردازش!P6=11,10,IF(AND(پردازش!P6&lt;=14,پردازش!P6&gt;=12),12,IF(AND(پردازش!P6&lt;=17,پردازش!P6&gt;=15),15,IF(AND(پردازش!P6&lt;=22,پردازش!P6&gt;=18),18,IF(AND(پردازش!P6&lt;=29,پردازش!P6&gt;=23),23,IF(AND(پردازش!P6&lt;=42,پردازش!P6&gt;=30),30,IF(AND(پردازش!P6&lt;=66,پردازش!P6&gt;=43),43,IF(پردازش!P6&gt;=67,67,پردازش!P6))))))))</f>
        <v>0</v>
      </c>
      <c r="W5" s="13" t="e">
        <f>SUM(W6:AK57)</f>
        <v>#DIV/0!</v>
      </c>
    </row>
    <row r="6" spans="2:37" ht="18" x14ac:dyDescent="0.45">
      <c r="B6" s="17">
        <v>100</v>
      </c>
      <c r="C6" s="17">
        <v>100</v>
      </c>
      <c r="D6" s="17">
        <v>100</v>
      </c>
      <c r="E6" s="17">
        <v>100</v>
      </c>
      <c r="F6" s="17">
        <v>100</v>
      </c>
      <c r="G6" s="17">
        <v>100</v>
      </c>
      <c r="H6" s="17">
        <v>100</v>
      </c>
      <c r="I6" s="17">
        <v>100</v>
      </c>
      <c r="J6" s="17">
        <v>100</v>
      </c>
      <c r="K6" s="17">
        <v>100</v>
      </c>
      <c r="L6" s="17"/>
      <c r="M6" s="17"/>
      <c r="N6" s="17"/>
      <c r="O6" s="17"/>
      <c r="P6" s="17"/>
      <c r="Q6" s="17">
        <v>1.05</v>
      </c>
      <c r="W6" s="13" t="e">
        <f>IF(AND($V$5=$B$4,$V$4&gt;=B6),Q6,0)</f>
        <v>#DIV/0!</v>
      </c>
      <c r="X6" s="13" t="e">
        <f>IF(AND($V$5=$C$4,$V$4&gt;=C6),Q6,0)</f>
        <v>#DIV/0!</v>
      </c>
      <c r="Y6" s="13" t="e">
        <f>IF(AND($V$5=$D$4,$V$4&gt;=D6),Q6,0)</f>
        <v>#DIV/0!</v>
      </c>
      <c r="Z6" s="13" t="e">
        <f>IF(AND($V$5=$E$4,$V$4&gt;=E6),Q6,0)</f>
        <v>#DIV/0!</v>
      </c>
      <c r="AA6" s="13" t="e">
        <f>IF(AND($V$5=$F$4,$V$4&gt;=F6),Q6,0)</f>
        <v>#DIV/0!</v>
      </c>
      <c r="AB6" s="13" t="e">
        <f>IF(AND($V$5=$G$4,$V$4&gt;=G6),Q6,0)</f>
        <v>#DIV/0!</v>
      </c>
      <c r="AC6" s="13" t="e">
        <f>IF(AND($V$5=$H$4,$V$4&gt;=H6),Q6,0)</f>
        <v>#DIV/0!</v>
      </c>
      <c r="AD6" s="13" t="e">
        <f>IF(AND($V$5=$I$4,$V$4&gt;=I6),Q6,0)</f>
        <v>#DIV/0!</v>
      </c>
      <c r="AE6" s="13" t="e">
        <f>IF(AND($V$5=$J$4,$V$4&gt;=J6),Q6,0)</f>
        <v>#DIV/0!</v>
      </c>
      <c r="AF6" s="13" t="e">
        <f>IF(AND($V$5=$K$4,$V$4&gt;=K6),Q6,0)</f>
        <v>#DIV/0!</v>
      </c>
      <c r="AG6" s="13" t="s">
        <v>7</v>
      </c>
      <c r="AH6" s="13" t="s">
        <v>7</v>
      </c>
      <c r="AI6" s="13" t="s">
        <v>7</v>
      </c>
      <c r="AJ6" s="13" t="s">
        <v>7</v>
      </c>
      <c r="AK6" s="13" t="s">
        <v>7</v>
      </c>
    </row>
    <row r="7" spans="2:37" ht="18" x14ac:dyDescent="0.45">
      <c r="B7" s="18">
        <v>97</v>
      </c>
      <c r="C7" s="18">
        <v>97</v>
      </c>
      <c r="D7" s="18">
        <v>97</v>
      </c>
      <c r="E7" s="18">
        <v>97</v>
      </c>
      <c r="F7" s="18">
        <v>96</v>
      </c>
      <c r="G7" s="18">
        <v>96</v>
      </c>
      <c r="H7" s="18">
        <v>96</v>
      </c>
      <c r="I7" s="18">
        <v>95</v>
      </c>
      <c r="J7" s="18">
        <v>97</v>
      </c>
      <c r="K7" s="18">
        <v>99</v>
      </c>
      <c r="L7" s="18">
        <v>100</v>
      </c>
      <c r="M7" s="18"/>
      <c r="N7" s="18"/>
      <c r="O7" s="18"/>
      <c r="P7" s="18"/>
      <c r="Q7" s="18">
        <v>1.04</v>
      </c>
      <c r="W7" s="13" t="e">
        <f t="shared" ref="W7:W46" si="0">IF(AND($V$5=$B$4,$V$4&gt;=B7,$V$4&lt;B6),Q7,0)</f>
        <v>#DIV/0!</v>
      </c>
      <c r="X7" s="13" t="e">
        <f t="shared" ref="X7:X46" si="1">IF(AND($V$5=$C$4,$V$4&gt;=C7,$V$4&lt;C6),Q7,0)</f>
        <v>#DIV/0!</v>
      </c>
      <c r="Y7" s="13" t="e">
        <f t="shared" ref="Y7:Y46" si="2">IF(AND($V$5=$D$4,$V$4&gt;=D7,$V$4&lt;D6),Q7,0)</f>
        <v>#DIV/0!</v>
      </c>
      <c r="Z7" s="13" t="e">
        <f t="shared" ref="Z7:Z46" si="3">IF(AND($V$5=$E$4,$V$4&gt;=E7,$V$4&lt;E6),Q7,0)</f>
        <v>#DIV/0!</v>
      </c>
      <c r="AA7" s="13" t="e">
        <f t="shared" ref="AA7:AA46" si="4">IF(AND($V$5=$F$4,$V$4&gt;=F7,$V$4&lt;F6),Q7,0)</f>
        <v>#DIV/0!</v>
      </c>
      <c r="AB7" s="13" t="e">
        <f t="shared" ref="AB7:AB46" si="5">IF(AND($V$5=$G$4,$V$4&gt;=G7,$V$4&lt;G6),Q7,0)</f>
        <v>#DIV/0!</v>
      </c>
      <c r="AC7" s="13" t="e">
        <f t="shared" ref="AC7:AC46" si="6">IF(AND($V$5=$H$4,$V$4&gt;=H7,$V$4&lt;H6),Q7,0)</f>
        <v>#DIV/0!</v>
      </c>
      <c r="AD7" s="13" t="e">
        <f t="shared" ref="AD7:AD46" si="7">IF(AND($V$5=$I$4,$V$4&gt;=I7,$V$4&lt;I6),Q7,0)</f>
        <v>#DIV/0!</v>
      </c>
      <c r="AE7" s="13" t="e">
        <f t="shared" ref="AE7:AE46" si="8">IF(AND($V$5=$J$4,$V$4&gt;=J7,$V$4&lt;J6),Q7,0)</f>
        <v>#DIV/0!</v>
      </c>
      <c r="AF7" s="13" t="e">
        <f t="shared" ref="AF7:AF46" si="9">IF(AND($V$5=$K$4,$V$4&gt;=K7,$V$4&lt;K6),Q7,0)</f>
        <v>#DIV/0!</v>
      </c>
      <c r="AG7" s="13" t="e">
        <f>IF(AND($V$5=$L$4,$V$4&gt;=L7),Q7,0)</f>
        <v>#DIV/0!</v>
      </c>
      <c r="AH7" s="13" t="s">
        <v>7</v>
      </c>
      <c r="AI7" s="13" t="s">
        <v>7</v>
      </c>
      <c r="AJ7" s="13" t="s">
        <v>7</v>
      </c>
      <c r="AK7" s="13" t="s">
        <v>7</v>
      </c>
    </row>
    <row r="8" spans="2:37" ht="18" x14ac:dyDescent="0.45">
      <c r="B8" s="18">
        <v>96</v>
      </c>
      <c r="C8" s="18">
        <v>96</v>
      </c>
      <c r="D8" s="18">
        <v>95</v>
      </c>
      <c r="E8" s="18">
        <v>95</v>
      </c>
      <c r="F8" s="18">
        <v>94</v>
      </c>
      <c r="G8" s="18">
        <v>93</v>
      </c>
      <c r="H8" s="18">
        <v>93</v>
      </c>
      <c r="I8" s="18">
        <v>92</v>
      </c>
      <c r="J8" s="18">
        <v>94</v>
      </c>
      <c r="K8" s="18">
        <v>96</v>
      </c>
      <c r="L8" s="18">
        <v>98</v>
      </c>
      <c r="M8" s="18">
        <v>100</v>
      </c>
      <c r="N8" s="18"/>
      <c r="O8" s="18"/>
      <c r="P8" s="18"/>
      <c r="Q8" s="18">
        <v>1.03</v>
      </c>
      <c r="W8" s="13" t="e">
        <f t="shared" si="0"/>
        <v>#DIV/0!</v>
      </c>
      <c r="X8" s="13" t="e">
        <f t="shared" si="1"/>
        <v>#DIV/0!</v>
      </c>
      <c r="Y8" s="13" t="e">
        <f t="shared" si="2"/>
        <v>#DIV/0!</v>
      </c>
      <c r="Z8" s="13" t="e">
        <f t="shared" si="3"/>
        <v>#DIV/0!</v>
      </c>
      <c r="AA8" s="13" t="e">
        <f t="shared" si="4"/>
        <v>#DIV/0!</v>
      </c>
      <c r="AB8" s="13" t="e">
        <f t="shared" si="5"/>
        <v>#DIV/0!</v>
      </c>
      <c r="AC8" s="13" t="e">
        <f t="shared" si="6"/>
        <v>#DIV/0!</v>
      </c>
      <c r="AD8" s="13" t="e">
        <f t="shared" si="7"/>
        <v>#DIV/0!</v>
      </c>
      <c r="AE8" s="13" t="e">
        <f t="shared" si="8"/>
        <v>#DIV/0!</v>
      </c>
      <c r="AF8" s="13" t="e">
        <f t="shared" si="9"/>
        <v>#DIV/0!</v>
      </c>
      <c r="AG8" s="13" t="e">
        <f t="shared" ref="AG8:AG46" si="10">IF(AND($V$5=$L$4,$V$4&gt;=L8,$V$4&lt;L7),Q8,0)</f>
        <v>#DIV/0!</v>
      </c>
      <c r="AH8" s="13" t="e">
        <f>IF(AND($V$5=$M$4,$V$4&gt;=M8),Q8,0)</f>
        <v>#DIV/0!</v>
      </c>
      <c r="AI8" s="13" t="s">
        <v>7</v>
      </c>
      <c r="AJ8" s="13" t="s">
        <v>7</v>
      </c>
      <c r="AK8" s="13" t="s">
        <v>7</v>
      </c>
    </row>
    <row r="9" spans="2:37" ht="18" x14ac:dyDescent="0.45">
      <c r="B9" s="18">
        <v>94</v>
      </c>
      <c r="C9" s="18">
        <v>94</v>
      </c>
      <c r="D9" s="18">
        <v>93</v>
      </c>
      <c r="E9" s="18">
        <v>93</v>
      </c>
      <c r="F9" s="18">
        <v>92</v>
      </c>
      <c r="G9" s="18">
        <v>91</v>
      </c>
      <c r="H9" s="18">
        <v>90</v>
      </c>
      <c r="I9" s="18">
        <v>89</v>
      </c>
      <c r="J9" s="18">
        <v>91</v>
      </c>
      <c r="K9" s="18">
        <v>94</v>
      </c>
      <c r="L9" s="18">
        <v>97</v>
      </c>
      <c r="M9" s="18">
        <v>99</v>
      </c>
      <c r="N9" s="18"/>
      <c r="O9" s="18"/>
      <c r="P9" s="18"/>
      <c r="Q9" s="18">
        <v>1.02</v>
      </c>
      <c r="W9" s="13" t="e">
        <f t="shared" si="0"/>
        <v>#DIV/0!</v>
      </c>
      <c r="X9" s="13" t="e">
        <f t="shared" si="1"/>
        <v>#DIV/0!</v>
      </c>
      <c r="Y9" s="13" t="e">
        <f t="shared" si="2"/>
        <v>#DIV/0!</v>
      </c>
      <c r="Z9" s="13" t="e">
        <f t="shared" si="3"/>
        <v>#DIV/0!</v>
      </c>
      <c r="AA9" s="13" t="e">
        <f t="shared" si="4"/>
        <v>#DIV/0!</v>
      </c>
      <c r="AB9" s="13" t="e">
        <f t="shared" si="5"/>
        <v>#DIV/0!</v>
      </c>
      <c r="AC9" s="13" t="e">
        <f t="shared" si="6"/>
        <v>#DIV/0!</v>
      </c>
      <c r="AD9" s="13" t="e">
        <f t="shared" si="7"/>
        <v>#DIV/0!</v>
      </c>
      <c r="AE9" s="13" t="e">
        <f t="shared" si="8"/>
        <v>#DIV/0!</v>
      </c>
      <c r="AF9" s="13" t="e">
        <f t="shared" si="9"/>
        <v>#DIV/0!</v>
      </c>
      <c r="AG9" s="13" t="e">
        <f t="shared" si="10"/>
        <v>#DIV/0!</v>
      </c>
      <c r="AH9" s="13" t="e">
        <f t="shared" ref="AH9:AH46" si="11">IF(AND($V$5=$M$4,$V$4&gt;=M9,$V$4&lt;M8),Q9,0)</f>
        <v>#DIV/0!</v>
      </c>
      <c r="AI9" s="13" t="s">
        <v>7</v>
      </c>
      <c r="AJ9" s="13" t="s">
        <v>7</v>
      </c>
      <c r="AK9" s="13" t="s">
        <v>7</v>
      </c>
    </row>
    <row r="10" spans="2:37" ht="18" x14ac:dyDescent="0.45">
      <c r="B10" s="18">
        <v>93</v>
      </c>
      <c r="C10" s="18">
        <v>92</v>
      </c>
      <c r="D10" s="18">
        <v>92</v>
      </c>
      <c r="E10" s="18">
        <v>91</v>
      </c>
      <c r="F10" s="18">
        <v>90</v>
      </c>
      <c r="G10" s="18">
        <v>89</v>
      </c>
      <c r="H10" s="18">
        <v>88</v>
      </c>
      <c r="I10" s="18">
        <v>87</v>
      </c>
      <c r="J10" s="18">
        <v>89</v>
      </c>
      <c r="K10" s="18">
        <v>92</v>
      </c>
      <c r="L10" s="18">
        <v>95</v>
      </c>
      <c r="M10" s="18">
        <v>98</v>
      </c>
      <c r="N10" s="18">
        <v>100</v>
      </c>
      <c r="O10" s="18">
        <v>100</v>
      </c>
      <c r="P10" s="18">
        <v>100</v>
      </c>
      <c r="Q10" s="18">
        <v>1.01</v>
      </c>
      <c r="W10" s="13" t="e">
        <f t="shared" si="0"/>
        <v>#DIV/0!</v>
      </c>
      <c r="X10" s="13" t="e">
        <f t="shared" si="1"/>
        <v>#DIV/0!</v>
      </c>
      <c r="Y10" s="13" t="e">
        <f t="shared" si="2"/>
        <v>#DIV/0!</v>
      </c>
      <c r="Z10" s="13" t="e">
        <f t="shared" si="3"/>
        <v>#DIV/0!</v>
      </c>
      <c r="AA10" s="13" t="e">
        <f t="shared" si="4"/>
        <v>#DIV/0!</v>
      </c>
      <c r="AB10" s="13" t="e">
        <f t="shared" si="5"/>
        <v>#DIV/0!</v>
      </c>
      <c r="AC10" s="13" t="e">
        <f t="shared" si="6"/>
        <v>#DIV/0!</v>
      </c>
      <c r="AD10" s="13" t="e">
        <f t="shared" si="7"/>
        <v>#DIV/0!</v>
      </c>
      <c r="AE10" s="13" t="e">
        <f t="shared" si="8"/>
        <v>#DIV/0!</v>
      </c>
      <c r="AF10" s="13" t="e">
        <f t="shared" si="9"/>
        <v>#DIV/0!</v>
      </c>
      <c r="AG10" s="13" t="e">
        <f t="shared" si="10"/>
        <v>#DIV/0!</v>
      </c>
      <c r="AH10" s="13" t="e">
        <f t="shared" si="11"/>
        <v>#DIV/0!</v>
      </c>
      <c r="AI10" s="13" t="e">
        <f>IF(AND($V$5=$N$4,$V$4&gt;=N10),Q10,0)</f>
        <v>#DIV/0!</v>
      </c>
      <c r="AJ10" s="13" t="e">
        <f>IF(AND($V$5=$O$4,$V$4&gt;=O10),Q10,0)</f>
        <v>#DIV/0!</v>
      </c>
      <c r="AK10" s="13" t="e">
        <f>IF(AND($V$5=$P$4,$V$4&gt;=P10),Q10,0)</f>
        <v>#DIV/0!</v>
      </c>
    </row>
    <row r="11" spans="2:37" ht="18" x14ac:dyDescent="0.45">
      <c r="B11" s="17">
        <v>92</v>
      </c>
      <c r="C11" s="17">
        <v>91</v>
      </c>
      <c r="D11" s="17">
        <v>90</v>
      </c>
      <c r="E11" s="17">
        <v>89</v>
      </c>
      <c r="F11" s="17">
        <v>88</v>
      </c>
      <c r="G11" s="17">
        <v>87</v>
      </c>
      <c r="H11" s="17">
        <v>86</v>
      </c>
      <c r="I11" s="19">
        <v>85</v>
      </c>
      <c r="J11" s="17">
        <v>84</v>
      </c>
      <c r="K11" s="19">
        <v>83</v>
      </c>
      <c r="L11" s="17">
        <v>82</v>
      </c>
      <c r="M11" s="17">
        <v>80</v>
      </c>
      <c r="N11" s="17">
        <v>78</v>
      </c>
      <c r="O11" s="17">
        <v>75</v>
      </c>
      <c r="P11" s="17">
        <v>69</v>
      </c>
      <c r="Q11" s="17">
        <v>1</v>
      </c>
      <c r="W11" s="13" t="e">
        <f t="shared" si="0"/>
        <v>#DIV/0!</v>
      </c>
      <c r="X11" s="13" t="e">
        <f t="shared" si="1"/>
        <v>#DIV/0!</v>
      </c>
      <c r="Y11" s="13" t="e">
        <f t="shared" si="2"/>
        <v>#DIV/0!</v>
      </c>
      <c r="Z11" s="13" t="e">
        <f t="shared" si="3"/>
        <v>#DIV/0!</v>
      </c>
      <c r="AA11" s="13" t="e">
        <f t="shared" si="4"/>
        <v>#DIV/0!</v>
      </c>
      <c r="AB11" s="13" t="e">
        <f t="shared" si="5"/>
        <v>#DIV/0!</v>
      </c>
      <c r="AC11" s="13" t="e">
        <f t="shared" si="6"/>
        <v>#DIV/0!</v>
      </c>
      <c r="AD11" s="13" t="e">
        <f t="shared" si="7"/>
        <v>#DIV/0!</v>
      </c>
      <c r="AE11" s="13" t="e">
        <f t="shared" si="8"/>
        <v>#DIV/0!</v>
      </c>
      <c r="AF11" s="13" t="e">
        <f t="shared" si="9"/>
        <v>#DIV/0!</v>
      </c>
      <c r="AG11" s="13" t="e">
        <f t="shared" si="10"/>
        <v>#DIV/0!</v>
      </c>
      <c r="AH11" s="13" t="e">
        <f t="shared" si="11"/>
        <v>#DIV/0!</v>
      </c>
      <c r="AI11" s="13" t="e">
        <f t="shared" ref="AI11:AI46" si="12">IF(AND($V$5=$N$4,$V$4&gt;=N11,$V$4&lt;N10),Q11,0)</f>
        <v>#DIV/0!</v>
      </c>
      <c r="AJ11" s="13" t="e">
        <f t="shared" ref="AJ11:AJ46" si="13">IF(AND($V$5=$O$4,$V$4&gt;=O11,$V$4&lt;O10),Q11,0)</f>
        <v>#DIV/0!</v>
      </c>
      <c r="AK11" s="13" t="e">
        <f t="shared" ref="AK11:AK46" si="14">IF(AND($V$5=$P$4,$V$4&gt;=P11,$V$4&lt;P10),Q11,0)</f>
        <v>#DIV/0!</v>
      </c>
    </row>
    <row r="12" spans="2:37" ht="18" x14ac:dyDescent="0.45">
      <c r="B12" s="18">
        <v>91</v>
      </c>
      <c r="C12" s="18">
        <v>90</v>
      </c>
      <c r="D12" s="18">
        <v>89</v>
      </c>
      <c r="E12" s="18">
        <v>87</v>
      </c>
      <c r="F12" s="18">
        <v>86</v>
      </c>
      <c r="G12" s="18">
        <v>85</v>
      </c>
      <c r="H12" s="18">
        <v>84</v>
      </c>
      <c r="I12" s="73">
        <v>83</v>
      </c>
      <c r="J12" s="18">
        <v>82</v>
      </c>
      <c r="K12" s="73">
        <v>81</v>
      </c>
      <c r="L12" s="18">
        <v>80</v>
      </c>
      <c r="M12" s="18">
        <v>78</v>
      </c>
      <c r="N12" s="18">
        <v>76</v>
      </c>
      <c r="O12" s="18">
        <v>72</v>
      </c>
      <c r="P12" s="18">
        <v>66</v>
      </c>
      <c r="Q12" s="18">
        <v>1</v>
      </c>
      <c r="W12" s="13" t="e">
        <f t="shared" si="0"/>
        <v>#DIV/0!</v>
      </c>
      <c r="X12" s="13" t="e">
        <f t="shared" si="1"/>
        <v>#DIV/0!</v>
      </c>
      <c r="Y12" s="13" t="e">
        <f t="shared" si="2"/>
        <v>#DIV/0!</v>
      </c>
      <c r="Z12" s="13" t="e">
        <f t="shared" si="3"/>
        <v>#DIV/0!</v>
      </c>
      <c r="AA12" s="13" t="e">
        <f t="shared" si="4"/>
        <v>#DIV/0!</v>
      </c>
      <c r="AB12" s="13" t="e">
        <f t="shared" si="5"/>
        <v>#DIV/0!</v>
      </c>
      <c r="AC12" s="13" t="e">
        <f t="shared" si="6"/>
        <v>#DIV/0!</v>
      </c>
      <c r="AD12" s="13" t="e">
        <f t="shared" si="7"/>
        <v>#DIV/0!</v>
      </c>
      <c r="AE12" s="13" t="e">
        <f t="shared" si="8"/>
        <v>#DIV/0!</v>
      </c>
      <c r="AF12" s="13" t="e">
        <f t="shared" si="9"/>
        <v>#DIV/0!</v>
      </c>
      <c r="AG12" s="13" t="e">
        <f t="shared" si="10"/>
        <v>#DIV/0!</v>
      </c>
      <c r="AH12" s="13" t="e">
        <f t="shared" si="11"/>
        <v>#DIV/0!</v>
      </c>
      <c r="AI12" s="13" t="e">
        <f t="shared" si="12"/>
        <v>#DIV/0!</v>
      </c>
      <c r="AJ12" s="13" t="e">
        <f t="shared" si="13"/>
        <v>#DIV/0!</v>
      </c>
      <c r="AK12" s="13" t="e">
        <f t="shared" si="14"/>
        <v>#DIV/0!</v>
      </c>
    </row>
    <row r="13" spans="2:37" ht="18" x14ac:dyDescent="0.45">
      <c r="B13" s="18">
        <v>90</v>
      </c>
      <c r="C13" s="18">
        <v>88</v>
      </c>
      <c r="D13" s="18">
        <v>87</v>
      </c>
      <c r="E13" s="18">
        <v>86</v>
      </c>
      <c r="F13" s="18">
        <v>85</v>
      </c>
      <c r="G13" s="18">
        <v>84</v>
      </c>
      <c r="H13" s="18">
        <v>82</v>
      </c>
      <c r="I13" s="73">
        <v>81</v>
      </c>
      <c r="J13" s="18">
        <v>80</v>
      </c>
      <c r="K13" s="73">
        <v>79</v>
      </c>
      <c r="L13" s="18">
        <v>78</v>
      </c>
      <c r="M13" s="18">
        <v>76</v>
      </c>
      <c r="N13" s="18">
        <v>74</v>
      </c>
      <c r="O13" s="18">
        <v>70</v>
      </c>
      <c r="P13" s="18">
        <v>64</v>
      </c>
      <c r="Q13" s="18">
        <v>1</v>
      </c>
      <c r="W13" s="13" t="e">
        <f t="shared" si="0"/>
        <v>#DIV/0!</v>
      </c>
      <c r="X13" s="13" t="e">
        <f t="shared" si="1"/>
        <v>#DIV/0!</v>
      </c>
      <c r="Y13" s="13" t="e">
        <f t="shared" si="2"/>
        <v>#DIV/0!</v>
      </c>
      <c r="Z13" s="13" t="e">
        <f t="shared" si="3"/>
        <v>#DIV/0!</v>
      </c>
      <c r="AA13" s="13" t="e">
        <f t="shared" si="4"/>
        <v>#DIV/0!</v>
      </c>
      <c r="AB13" s="13" t="e">
        <f t="shared" si="5"/>
        <v>#DIV/0!</v>
      </c>
      <c r="AC13" s="13" t="e">
        <f t="shared" si="6"/>
        <v>#DIV/0!</v>
      </c>
      <c r="AD13" s="13" t="e">
        <f t="shared" si="7"/>
        <v>#DIV/0!</v>
      </c>
      <c r="AE13" s="13" t="e">
        <f t="shared" si="8"/>
        <v>#DIV/0!</v>
      </c>
      <c r="AF13" s="13" t="e">
        <f t="shared" si="9"/>
        <v>#DIV/0!</v>
      </c>
      <c r="AG13" s="13" t="e">
        <f t="shared" si="10"/>
        <v>#DIV/0!</v>
      </c>
      <c r="AH13" s="13" t="e">
        <f t="shared" si="11"/>
        <v>#DIV/0!</v>
      </c>
      <c r="AI13" s="13" t="e">
        <f t="shared" si="12"/>
        <v>#DIV/0!</v>
      </c>
      <c r="AJ13" s="13" t="e">
        <f t="shared" si="13"/>
        <v>#DIV/0!</v>
      </c>
      <c r="AK13" s="13" t="e">
        <f t="shared" si="14"/>
        <v>#DIV/0!</v>
      </c>
    </row>
    <row r="14" spans="2:37" ht="18" x14ac:dyDescent="0.45">
      <c r="B14" s="18">
        <v>88</v>
      </c>
      <c r="C14" s="18">
        <v>87</v>
      </c>
      <c r="D14" s="18">
        <v>86</v>
      </c>
      <c r="E14" s="18">
        <v>84</v>
      </c>
      <c r="F14" s="18">
        <v>83</v>
      </c>
      <c r="G14" s="18">
        <v>82</v>
      </c>
      <c r="H14" s="18">
        <v>81</v>
      </c>
      <c r="I14" s="73">
        <v>79</v>
      </c>
      <c r="J14" s="18">
        <v>78</v>
      </c>
      <c r="K14" s="73">
        <v>77</v>
      </c>
      <c r="L14" s="18">
        <v>76</v>
      </c>
      <c r="M14" s="18">
        <v>74</v>
      </c>
      <c r="N14" s="18">
        <v>72</v>
      </c>
      <c r="O14" s="18">
        <v>68</v>
      </c>
      <c r="P14" s="18">
        <v>63</v>
      </c>
      <c r="Q14" s="18">
        <v>1</v>
      </c>
      <c r="W14" s="13" t="e">
        <f t="shared" si="0"/>
        <v>#DIV/0!</v>
      </c>
      <c r="X14" s="13" t="e">
        <f t="shared" si="1"/>
        <v>#DIV/0!</v>
      </c>
      <c r="Y14" s="13" t="e">
        <f t="shared" si="2"/>
        <v>#DIV/0!</v>
      </c>
      <c r="Z14" s="13" t="e">
        <f t="shared" si="3"/>
        <v>#DIV/0!</v>
      </c>
      <c r="AA14" s="13" t="e">
        <f t="shared" si="4"/>
        <v>#DIV/0!</v>
      </c>
      <c r="AB14" s="13" t="e">
        <f t="shared" si="5"/>
        <v>#DIV/0!</v>
      </c>
      <c r="AC14" s="13" t="e">
        <f t="shared" si="6"/>
        <v>#DIV/0!</v>
      </c>
      <c r="AD14" s="13" t="e">
        <f t="shared" si="7"/>
        <v>#DIV/0!</v>
      </c>
      <c r="AE14" s="13" t="e">
        <f t="shared" si="8"/>
        <v>#DIV/0!</v>
      </c>
      <c r="AF14" s="13" t="e">
        <f t="shared" si="9"/>
        <v>#DIV/0!</v>
      </c>
      <c r="AG14" s="13" t="e">
        <f t="shared" si="10"/>
        <v>#DIV/0!</v>
      </c>
      <c r="AH14" s="13" t="e">
        <f t="shared" si="11"/>
        <v>#DIV/0!</v>
      </c>
      <c r="AI14" s="13" t="e">
        <f t="shared" si="12"/>
        <v>#DIV/0!</v>
      </c>
      <c r="AJ14" s="13" t="e">
        <f t="shared" si="13"/>
        <v>#DIV/0!</v>
      </c>
      <c r="AK14" s="13" t="e">
        <f t="shared" si="14"/>
        <v>#DIV/0!</v>
      </c>
    </row>
    <row r="15" spans="2:37" ht="18" x14ac:dyDescent="0.45">
      <c r="B15" s="21">
        <v>87</v>
      </c>
      <c r="C15" s="21">
        <v>86</v>
      </c>
      <c r="D15" s="21">
        <v>84</v>
      </c>
      <c r="E15" s="21">
        <v>83</v>
      </c>
      <c r="F15" s="21">
        <v>82</v>
      </c>
      <c r="G15" s="21">
        <v>81</v>
      </c>
      <c r="H15" s="21">
        <v>79</v>
      </c>
      <c r="I15" s="71">
        <v>78</v>
      </c>
      <c r="J15" s="21">
        <v>76</v>
      </c>
      <c r="K15" s="71">
        <v>75</v>
      </c>
      <c r="L15" s="21">
        <v>74</v>
      </c>
      <c r="M15" s="21">
        <v>72</v>
      </c>
      <c r="N15" s="21">
        <v>70</v>
      </c>
      <c r="O15" s="21">
        <v>67</v>
      </c>
      <c r="P15" s="21">
        <v>61</v>
      </c>
      <c r="Q15" s="21">
        <v>1</v>
      </c>
      <c r="W15" s="13" t="e">
        <f t="shared" si="0"/>
        <v>#DIV/0!</v>
      </c>
      <c r="X15" s="13" t="e">
        <f t="shared" si="1"/>
        <v>#DIV/0!</v>
      </c>
      <c r="Y15" s="13" t="e">
        <f t="shared" si="2"/>
        <v>#DIV/0!</v>
      </c>
      <c r="Z15" s="13" t="e">
        <f t="shared" si="3"/>
        <v>#DIV/0!</v>
      </c>
      <c r="AA15" s="13" t="e">
        <f t="shared" si="4"/>
        <v>#DIV/0!</v>
      </c>
      <c r="AB15" s="13" t="e">
        <f t="shared" si="5"/>
        <v>#DIV/0!</v>
      </c>
      <c r="AC15" s="13" t="e">
        <f t="shared" si="6"/>
        <v>#DIV/0!</v>
      </c>
      <c r="AD15" s="13" t="e">
        <f t="shared" si="7"/>
        <v>#DIV/0!</v>
      </c>
      <c r="AE15" s="13" t="e">
        <f t="shared" si="8"/>
        <v>#DIV/0!</v>
      </c>
      <c r="AF15" s="13" t="e">
        <f t="shared" si="9"/>
        <v>#DIV/0!</v>
      </c>
      <c r="AG15" s="13" t="e">
        <f t="shared" si="10"/>
        <v>#DIV/0!</v>
      </c>
      <c r="AH15" s="13" t="e">
        <f t="shared" si="11"/>
        <v>#DIV/0!</v>
      </c>
      <c r="AI15" s="13" t="e">
        <f t="shared" si="12"/>
        <v>#DIV/0!</v>
      </c>
      <c r="AJ15" s="13" t="e">
        <f t="shared" si="13"/>
        <v>#DIV/0!</v>
      </c>
      <c r="AK15" s="13" t="e">
        <f t="shared" si="14"/>
        <v>#DIV/0!</v>
      </c>
    </row>
    <row r="16" spans="2:37" ht="18" x14ac:dyDescent="0.45">
      <c r="B16" s="17">
        <v>86</v>
      </c>
      <c r="C16" s="17">
        <v>84</v>
      </c>
      <c r="D16" s="17">
        <v>83</v>
      </c>
      <c r="E16" s="17">
        <v>82</v>
      </c>
      <c r="F16" s="17">
        <v>80</v>
      </c>
      <c r="G16" s="17">
        <v>79</v>
      </c>
      <c r="H16" s="17">
        <v>78</v>
      </c>
      <c r="I16" s="19">
        <v>76</v>
      </c>
      <c r="J16" s="17">
        <v>75</v>
      </c>
      <c r="K16" s="19">
        <v>74</v>
      </c>
      <c r="L16" s="17">
        <v>72</v>
      </c>
      <c r="M16" s="17">
        <v>71</v>
      </c>
      <c r="N16" s="17">
        <v>68</v>
      </c>
      <c r="O16" s="17">
        <v>65</v>
      </c>
      <c r="P16" s="17">
        <v>59</v>
      </c>
      <c r="Q16" s="17">
        <v>1</v>
      </c>
      <c r="W16" s="13" t="e">
        <f t="shared" si="0"/>
        <v>#DIV/0!</v>
      </c>
      <c r="X16" s="13" t="e">
        <f t="shared" si="1"/>
        <v>#DIV/0!</v>
      </c>
      <c r="Y16" s="13" t="e">
        <f t="shared" si="2"/>
        <v>#DIV/0!</v>
      </c>
      <c r="Z16" s="13" t="e">
        <f t="shared" si="3"/>
        <v>#DIV/0!</v>
      </c>
      <c r="AA16" s="13" t="e">
        <f t="shared" si="4"/>
        <v>#DIV/0!</v>
      </c>
      <c r="AB16" s="13" t="e">
        <f t="shared" si="5"/>
        <v>#DIV/0!</v>
      </c>
      <c r="AC16" s="13" t="e">
        <f t="shared" si="6"/>
        <v>#DIV/0!</v>
      </c>
      <c r="AD16" s="13" t="e">
        <f t="shared" si="7"/>
        <v>#DIV/0!</v>
      </c>
      <c r="AE16" s="13" t="e">
        <f t="shared" si="8"/>
        <v>#DIV/0!</v>
      </c>
      <c r="AF16" s="13" t="e">
        <f t="shared" si="9"/>
        <v>#DIV/0!</v>
      </c>
      <c r="AG16" s="13" t="e">
        <f t="shared" si="10"/>
        <v>#DIV/0!</v>
      </c>
      <c r="AH16" s="13" t="e">
        <f t="shared" si="11"/>
        <v>#DIV/0!</v>
      </c>
      <c r="AI16" s="13" t="e">
        <f t="shared" si="12"/>
        <v>#DIV/0!</v>
      </c>
      <c r="AJ16" s="13" t="e">
        <f t="shared" si="13"/>
        <v>#DIV/0!</v>
      </c>
      <c r="AK16" s="13" t="e">
        <f t="shared" si="14"/>
        <v>#DIV/0!</v>
      </c>
    </row>
    <row r="17" spans="2:37" ht="18" x14ac:dyDescent="0.45">
      <c r="B17" s="18">
        <v>85</v>
      </c>
      <c r="C17" s="18">
        <v>83</v>
      </c>
      <c r="D17" s="18">
        <v>82</v>
      </c>
      <c r="E17" s="18">
        <v>80</v>
      </c>
      <c r="F17" s="18">
        <v>79</v>
      </c>
      <c r="G17" s="18">
        <v>78</v>
      </c>
      <c r="H17" s="18">
        <v>76</v>
      </c>
      <c r="I17" s="73">
        <v>75</v>
      </c>
      <c r="J17" s="18">
        <v>73</v>
      </c>
      <c r="K17" s="73">
        <v>72</v>
      </c>
      <c r="L17" s="18">
        <v>71</v>
      </c>
      <c r="M17" s="18">
        <v>69</v>
      </c>
      <c r="N17" s="18">
        <v>67</v>
      </c>
      <c r="O17" s="18">
        <v>63</v>
      </c>
      <c r="P17" s="18">
        <v>58</v>
      </c>
      <c r="Q17" s="18">
        <v>1</v>
      </c>
      <c r="W17" s="13" t="e">
        <f t="shared" si="0"/>
        <v>#DIV/0!</v>
      </c>
      <c r="X17" s="13" t="e">
        <f t="shared" si="1"/>
        <v>#DIV/0!</v>
      </c>
      <c r="Y17" s="13" t="e">
        <f t="shared" si="2"/>
        <v>#DIV/0!</v>
      </c>
      <c r="Z17" s="13" t="e">
        <f t="shared" si="3"/>
        <v>#DIV/0!</v>
      </c>
      <c r="AA17" s="13" t="e">
        <f t="shared" si="4"/>
        <v>#DIV/0!</v>
      </c>
      <c r="AB17" s="13" t="e">
        <f t="shared" si="5"/>
        <v>#DIV/0!</v>
      </c>
      <c r="AC17" s="13" t="e">
        <f t="shared" si="6"/>
        <v>#DIV/0!</v>
      </c>
      <c r="AD17" s="13" t="e">
        <f t="shared" si="7"/>
        <v>#DIV/0!</v>
      </c>
      <c r="AE17" s="13" t="e">
        <f t="shared" si="8"/>
        <v>#DIV/0!</v>
      </c>
      <c r="AF17" s="13" t="e">
        <f t="shared" si="9"/>
        <v>#DIV/0!</v>
      </c>
      <c r="AG17" s="13" t="e">
        <f t="shared" si="10"/>
        <v>#DIV/0!</v>
      </c>
      <c r="AH17" s="13" t="e">
        <f t="shared" si="11"/>
        <v>#DIV/0!</v>
      </c>
      <c r="AI17" s="13" t="e">
        <f t="shared" si="12"/>
        <v>#DIV/0!</v>
      </c>
      <c r="AJ17" s="13" t="e">
        <f t="shared" si="13"/>
        <v>#DIV/0!</v>
      </c>
      <c r="AK17" s="13" t="e">
        <f t="shared" si="14"/>
        <v>#DIV/0!</v>
      </c>
    </row>
    <row r="18" spans="2:37" ht="18" x14ac:dyDescent="0.45">
      <c r="B18" s="18">
        <v>84</v>
      </c>
      <c r="C18" s="18">
        <v>82</v>
      </c>
      <c r="D18" s="18">
        <v>80</v>
      </c>
      <c r="E18" s="18">
        <v>79</v>
      </c>
      <c r="F18" s="18">
        <v>78</v>
      </c>
      <c r="G18" s="18">
        <v>76</v>
      </c>
      <c r="H18" s="18">
        <v>75</v>
      </c>
      <c r="I18" s="73">
        <v>73</v>
      </c>
      <c r="J18" s="18">
        <v>72</v>
      </c>
      <c r="K18" s="73">
        <v>71</v>
      </c>
      <c r="L18" s="18">
        <v>69</v>
      </c>
      <c r="M18" s="18">
        <v>67</v>
      </c>
      <c r="N18" s="18">
        <v>65</v>
      </c>
      <c r="O18" s="18">
        <v>62</v>
      </c>
      <c r="P18" s="18">
        <v>57</v>
      </c>
      <c r="Q18" s="18">
        <v>1</v>
      </c>
      <c r="W18" s="13" t="e">
        <f t="shared" si="0"/>
        <v>#DIV/0!</v>
      </c>
      <c r="X18" s="13" t="e">
        <f t="shared" si="1"/>
        <v>#DIV/0!</v>
      </c>
      <c r="Y18" s="13" t="e">
        <f t="shared" si="2"/>
        <v>#DIV/0!</v>
      </c>
      <c r="Z18" s="13" t="e">
        <f t="shared" si="3"/>
        <v>#DIV/0!</v>
      </c>
      <c r="AA18" s="13" t="e">
        <f t="shared" si="4"/>
        <v>#DIV/0!</v>
      </c>
      <c r="AB18" s="13" t="e">
        <f t="shared" si="5"/>
        <v>#DIV/0!</v>
      </c>
      <c r="AC18" s="13" t="e">
        <f t="shared" si="6"/>
        <v>#DIV/0!</v>
      </c>
      <c r="AD18" s="13" t="e">
        <f t="shared" si="7"/>
        <v>#DIV/0!</v>
      </c>
      <c r="AE18" s="13" t="e">
        <f t="shared" si="8"/>
        <v>#DIV/0!</v>
      </c>
      <c r="AF18" s="13" t="e">
        <f t="shared" si="9"/>
        <v>#DIV/0!</v>
      </c>
      <c r="AG18" s="13" t="e">
        <f t="shared" si="10"/>
        <v>#DIV/0!</v>
      </c>
      <c r="AH18" s="13" t="e">
        <f t="shared" si="11"/>
        <v>#DIV/0!</v>
      </c>
      <c r="AI18" s="13" t="e">
        <f t="shared" si="12"/>
        <v>#DIV/0!</v>
      </c>
      <c r="AJ18" s="13" t="e">
        <f t="shared" si="13"/>
        <v>#DIV/0!</v>
      </c>
      <c r="AK18" s="13" t="e">
        <f t="shared" si="14"/>
        <v>#DIV/0!</v>
      </c>
    </row>
    <row r="19" spans="2:37" ht="18" x14ac:dyDescent="0.45">
      <c r="B19" s="18">
        <v>82</v>
      </c>
      <c r="C19" s="18">
        <v>81</v>
      </c>
      <c r="D19" s="18">
        <v>79</v>
      </c>
      <c r="E19" s="18">
        <v>78</v>
      </c>
      <c r="F19" s="18">
        <v>76</v>
      </c>
      <c r="G19" s="18">
        <v>75</v>
      </c>
      <c r="H19" s="18">
        <v>73</v>
      </c>
      <c r="I19" s="73">
        <v>72</v>
      </c>
      <c r="J19" s="18">
        <v>70</v>
      </c>
      <c r="K19" s="73">
        <v>69</v>
      </c>
      <c r="L19" s="18">
        <v>68</v>
      </c>
      <c r="M19" s="18">
        <v>66</v>
      </c>
      <c r="N19" s="18">
        <v>63</v>
      </c>
      <c r="O19" s="18">
        <v>60</v>
      </c>
      <c r="P19" s="18">
        <v>55</v>
      </c>
      <c r="Q19" s="18">
        <v>1</v>
      </c>
      <c r="W19" s="13" t="e">
        <f t="shared" si="0"/>
        <v>#DIV/0!</v>
      </c>
      <c r="X19" s="13" t="e">
        <f t="shared" si="1"/>
        <v>#DIV/0!</v>
      </c>
      <c r="Y19" s="13" t="e">
        <f t="shared" si="2"/>
        <v>#DIV/0!</v>
      </c>
      <c r="Z19" s="13" t="e">
        <f t="shared" si="3"/>
        <v>#DIV/0!</v>
      </c>
      <c r="AA19" s="13" t="e">
        <f t="shared" si="4"/>
        <v>#DIV/0!</v>
      </c>
      <c r="AB19" s="13" t="e">
        <f t="shared" si="5"/>
        <v>#DIV/0!</v>
      </c>
      <c r="AC19" s="13" t="e">
        <f t="shared" si="6"/>
        <v>#DIV/0!</v>
      </c>
      <c r="AD19" s="13" t="e">
        <f t="shared" si="7"/>
        <v>#DIV/0!</v>
      </c>
      <c r="AE19" s="13" t="e">
        <f t="shared" si="8"/>
        <v>#DIV/0!</v>
      </c>
      <c r="AF19" s="13" t="e">
        <f t="shared" si="9"/>
        <v>#DIV/0!</v>
      </c>
      <c r="AG19" s="13" t="e">
        <f t="shared" si="10"/>
        <v>#DIV/0!</v>
      </c>
      <c r="AH19" s="13" t="e">
        <f t="shared" si="11"/>
        <v>#DIV/0!</v>
      </c>
      <c r="AI19" s="13" t="e">
        <f t="shared" si="12"/>
        <v>#DIV/0!</v>
      </c>
      <c r="AJ19" s="13" t="e">
        <f t="shared" si="13"/>
        <v>#DIV/0!</v>
      </c>
      <c r="AK19" s="13" t="e">
        <f t="shared" si="14"/>
        <v>#DIV/0!</v>
      </c>
    </row>
    <row r="20" spans="2:37" ht="18" x14ac:dyDescent="0.45">
      <c r="B20" s="21">
        <v>81</v>
      </c>
      <c r="C20" s="21">
        <v>79</v>
      </c>
      <c r="D20" s="21">
        <v>78</v>
      </c>
      <c r="E20" s="21">
        <v>76</v>
      </c>
      <c r="F20" s="21">
        <v>75</v>
      </c>
      <c r="G20" s="21">
        <v>74</v>
      </c>
      <c r="H20" s="21">
        <v>72</v>
      </c>
      <c r="I20" s="71">
        <v>70</v>
      </c>
      <c r="J20" s="21">
        <v>69</v>
      </c>
      <c r="K20" s="71">
        <v>68</v>
      </c>
      <c r="L20" s="21">
        <v>66</v>
      </c>
      <c r="M20" s="21">
        <v>64</v>
      </c>
      <c r="N20" s="21">
        <v>62</v>
      </c>
      <c r="O20" s="21">
        <v>59</v>
      </c>
      <c r="P20" s="21">
        <v>54</v>
      </c>
      <c r="Q20" s="21">
        <v>1</v>
      </c>
      <c r="W20" s="13" t="e">
        <f t="shared" si="0"/>
        <v>#DIV/0!</v>
      </c>
      <c r="X20" s="13" t="e">
        <f t="shared" si="1"/>
        <v>#DIV/0!</v>
      </c>
      <c r="Y20" s="13" t="e">
        <f t="shared" si="2"/>
        <v>#DIV/0!</v>
      </c>
      <c r="Z20" s="13" t="e">
        <f t="shared" si="3"/>
        <v>#DIV/0!</v>
      </c>
      <c r="AA20" s="13" t="e">
        <f t="shared" si="4"/>
        <v>#DIV/0!</v>
      </c>
      <c r="AB20" s="13" t="e">
        <f t="shared" si="5"/>
        <v>#DIV/0!</v>
      </c>
      <c r="AC20" s="13" t="e">
        <f t="shared" si="6"/>
        <v>#DIV/0!</v>
      </c>
      <c r="AD20" s="13" t="e">
        <f t="shared" si="7"/>
        <v>#DIV/0!</v>
      </c>
      <c r="AE20" s="13" t="e">
        <f t="shared" si="8"/>
        <v>#DIV/0!</v>
      </c>
      <c r="AF20" s="13" t="e">
        <f t="shared" si="9"/>
        <v>#DIV/0!</v>
      </c>
      <c r="AG20" s="13" t="e">
        <f t="shared" si="10"/>
        <v>#DIV/0!</v>
      </c>
      <c r="AH20" s="13" t="e">
        <f t="shared" si="11"/>
        <v>#DIV/0!</v>
      </c>
      <c r="AI20" s="13" t="e">
        <f t="shared" si="12"/>
        <v>#DIV/0!</v>
      </c>
      <c r="AJ20" s="13" t="e">
        <f t="shared" si="13"/>
        <v>#DIV/0!</v>
      </c>
      <c r="AK20" s="13" t="e">
        <f t="shared" si="14"/>
        <v>#DIV/0!</v>
      </c>
    </row>
    <row r="21" spans="2:37" ht="18" x14ac:dyDescent="0.45">
      <c r="B21" s="17">
        <v>80</v>
      </c>
      <c r="C21" s="17">
        <v>78</v>
      </c>
      <c r="D21" s="17">
        <v>77</v>
      </c>
      <c r="E21" s="17">
        <v>75</v>
      </c>
      <c r="F21" s="17">
        <v>74</v>
      </c>
      <c r="G21" s="17">
        <v>72</v>
      </c>
      <c r="H21" s="17">
        <v>71</v>
      </c>
      <c r="I21" s="19">
        <v>69</v>
      </c>
      <c r="J21" s="17">
        <v>67</v>
      </c>
      <c r="K21" s="19">
        <v>66</v>
      </c>
      <c r="L21" s="17">
        <v>65</v>
      </c>
      <c r="M21" s="17">
        <v>63</v>
      </c>
      <c r="N21" s="17">
        <v>61</v>
      </c>
      <c r="O21" s="17">
        <v>57</v>
      </c>
      <c r="P21" s="17">
        <v>53</v>
      </c>
      <c r="Q21" s="17">
        <v>1</v>
      </c>
      <c r="W21" s="13" t="e">
        <f t="shared" si="0"/>
        <v>#DIV/0!</v>
      </c>
      <c r="X21" s="13" t="e">
        <f t="shared" si="1"/>
        <v>#DIV/0!</v>
      </c>
      <c r="Y21" s="13" t="e">
        <f t="shared" si="2"/>
        <v>#DIV/0!</v>
      </c>
      <c r="Z21" s="13" t="e">
        <f t="shared" si="3"/>
        <v>#DIV/0!</v>
      </c>
      <c r="AA21" s="13" t="e">
        <f t="shared" si="4"/>
        <v>#DIV/0!</v>
      </c>
      <c r="AB21" s="13" t="e">
        <f t="shared" si="5"/>
        <v>#DIV/0!</v>
      </c>
      <c r="AC21" s="13" t="e">
        <f t="shared" si="6"/>
        <v>#DIV/0!</v>
      </c>
      <c r="AD21" s="13" t="e">
        <f t="shared" si="7"/>
        <v>#DIV/0!</v>
      </c>
      <c r="AE21" s="13" t="e">
        <f t="shared" si="8"/>
        <v>#DIV/0!</v>
      </c>
      <c r="AF21" s="13" t="e">
        <f t="shared" si="9"/>
        <v>#DIV/0!</v>
      </c>
      <c r="AG21" s="13" t="e">
        <f t="shared" si="10"/>
        <v>#DIV/0!</v>
      </c>
      <c r="AH21" s="13" t="e">
        <f t="shared" si="11"/>
        <v>#DIV/0!</v>
      </c>
      <c r="AI21" s="13" t="e">
        <f t="shared" si="12"/>
        <v>#DIV/0!</v>
      </c>
      <c r="AJ21" s="13" t="e">
        <f t="shared" si="13"/>
        <v>#DIV/0!</v>
      </c>
      <c r="AK21" s="13" t="e">
        <f t="shared" si="14"/>
        <v>#DIV/0!</v>
      </c>
    </row>
    <row r="22" spans="2:37" ht="18" x14ac:dyDescent="0.45">
      <c r="B22" s="18">
        <v>79</v>
      </c>
      <c r="C22" s="18">
        <v>77</v>
      </c>
      <c r="D22" s="18">
        <v>75</v>
      </c>
      <c r="E22" s="18">
        <v>74</v>
      </c>
      <c r="F22" s="18">
        <v>72</v>
      </c>
      <c r="G22" s="18">
        <v>71</v>
      </c>
      <c r="H22" s="18">
        <v>69</v>
      </c>
      <c r="I22" s="73">
        <v>68</v>
      </c>
      <c r="J22" s="18">
        <v>66</v>
      </c>
      <c r="K22" s="73">
        <v>65</v>
      </c>
      <c r="L22" s="18">
        <v>63</v>
      </c>
      <c r="M22" s="18">
        <v>62</v>
      </c>
      <c r="N22" s="18">
        <v>59</v>
      </c>
      <c r="O22" s="18">
        <v>56</v>
      </c>
      <c r="P22" s="18">
        <v>51</v>
      </c>
      <c r="Q22" s="18">
        <v>0.99</v>
      </c>
      <c r="W22" s="13" t="e">
        <f t="shared" si="0"/>
        <v>#DIV/0!</v>
      </c>
      <c r="X22" s="13" t="e">
        <f t="shared" si="1"/>
        <v>#DIV/0!</v>
      </c>
      <c r="Y22" s="13" t="e">
        <f t="shared" si="2"/>
        <v>#DIV/0!</v>
      </c>
      <c r="Z22" s="13" t="e">
        <f t="shared" si="3"/>
        <v>#DIV/0!</v>
      </c>
      <c r="AA22" s="13" t="e">
        <f t="shared" si="4"/>
        <v>#DIV/0!</v>
      </c>
      <c r="AB22" s="13" t="e">
        <f t="shared" si="5"/>
        <v>#DIV/0!</v>
      </c>
      <c r="AC22" s="13" t="e">
        <f t="shared" si="6"/>
        <v>#DIV/0!</v>
      </c>
      <c r="AD22" s="13" t="e">
        <f t="shared" si="7"/>
        <v>#DIV/0!</v>
      </c>
      <c r="AE22" s="13" t="e">
        <f t="shared" si="8"/>
        <v>#DIV/0!</v>
      </c>
      <c r="AF22" s="13" t="e">
        <f t="shared" si="9"/>
        <v>#DIV/0!</v>
      </c>
      <c r="AG22" s="13" t="e">
        <f t="shared" si="10"/>
        <v>#DIV/0!</v>
      </c>
      <c r="AH22" s="13" t="e">
        <f t="shared" si="11"/>
        <v>#DIV/0!</v>
      </c>
      <c r="AI22" s="13" t="e">
        <f t="shared" si="12"/>
        <v>#DIV/0!</v>
      </c>
      <c r="AJ22" s="13" t="e">
        <f t="shared" si="13"/>
        <v>#DIV/0!</v>
      </c>
      <c r="AK22" s="13" t="e">
        <f t="shared" si="14"/>
        <v>#DIV/0!</v>
      </c>
    </row>
    <row r="23" spans="2:37" ht="18" x14ac:dyDescent="0.45">
      <c r="B23" s="18">
        <v>78</v>
      </c>
      <c r="C23" s="18">
        <v>76</v>
      </c>
      <c r="D23" s="18">
        <v>74</v>
      </c>
      <c r="E23" s="18">
        <v>73</v>
      </c>
      <c r="F23" s="18">
        <v>71</v>
      </c>
      <c r="G23" s="18">
        <v>70</v>
      </c>
      <c r="H23" s="18">
        <v>68</v>
      </c>
      <c r="I23" s="73">
        <v>66</v>
      </c>
      <c r="J23" s="18">
        <v>65</v>
      </c>
      <c r="K23" s="73">
        <v>64</v>
      </c>
      <c r="L23" s="18">
        <v>62</v>
      </c>
      <c r="M23" s="18">
        <v>60</v>
      </c>
      <c r="N23" s="18">
        <v>58</v>
      </c>
      <c r="O23" s="18">
        <v>55</v>
      </c>
      <c r="P23" s="18">
        <v>50</v>
      </c>
      <c r="Q23" s="18">
        <v>0.98</v>
      </c>
      <c r="W23" s="13" t="e">
        <f t="shared" si="0"/>
        <v>#DIV/0!</v>
      </c>
      <c r="X23" s="13" t="e">
        <f t="shared" si="1"/>
        <v>#DIV/0!</v>
      </c>
      <c r="Y23" s="13" t="e">
        <f t="shared" si="2"/>
        <v>#DIV/0!</v>
      </c>
      <c r="Z23" s="13" t="e">
        <f t="shared" si="3"/>
        <v>#DIV/0!</v>
      </c>
      <c r="AA23" s="13" t="e">
        <f t="shared" si="4"/>
        <v>#DIV/0!</v>
      </c>
      <c r="AB23" s="13" t="e">
        <f t="shared" si="5"/>
        <v>#DIV/0!</v>
      </c>
      <c r="AC23" s="13" t="e">
        <f t="shared" si="6"/>
        <v>#DIV/0!</v>
      </c>
      <c r="AD23" s="13" t="e">
        <f t="shared" si="7"/>
        <v>#DIV/0!</v>
      </c>
      <c r="AE23" s="13" t="e">
        <f t="shared" si="8"/>
        <v>#DIV/0!</v>
      </c>
      <c r="AF23" s="13" t="e">
        <f t="shared" si="9"/>
        <v>#DIV/0!</v>
      </c>
      <c r="AG23" s="13" t="e">
        <f t="shared" si="10"/>
        <v>#DIV/0!</v>
      </c>
      <c r="AH23" s="13" t="e">
        <f t="shared" si="11"/>
        <v>#DIV/0!</v>
      </c>
      <c r="AI23" s="13" t="e">
        <f t="shared" si="12"/>
        <v>#DIV/0!</v>
      </c>
      <c r="AJ23" s="13" t="e">
        <f t="shared" si="13"/>
        <v>#DIV/0!</v>
      </c>
      <c r="AK23" s="13" t="e">
        <f t="shared" si="14"/>
        <v>#DIV/0!</v>
      </c>
    </row>
    <row r="24" spans="2:37" ht="18" x14ac:dyDescent="0.45">
      <c r="B24" s="18">
        <v>77</v>
      </c>
      <c r="C24" s="18">
        <v>75</v>
      </c>
      <c r="D24" s="18">
        <v>73</v>
      </c>
      <c r="E24" s="18">
        <v>71</v>
      </c>
      <c r="F24" s="18">
        <v>70</v>
      </c>
      <c r="G24" s="18">
        <v>68</v>
      </c>
      <c r="H24" s="18">
        <v>67</v>
      </c>
      <c r="I24" s="73">
        <v>65</v>
      </c>
      <c r="J24" s="18">
        <v>63</v>
      </c>
      <c r="K24" s="73">
        <v>62</v>
      </c>
      <c r="L24" s="18">
        <v>61</v>
      </c>
      <c r="M24" s="18">
        <v>59</v>
      </c>
      <c r="N24" s="18">
        <v>57</v>
      </c>
      <c r="O24" s="18">
        <v>53</v>
      </c>
      <c r="P24" s="18">
        <v>49</v>
      </c>
      <c r="Q24" s="18">
        <v>0.97</v>
      </c>
      <c r="W24" s="13" t="e">
        <f t="shared" si="0"/>
        <v>#DIV/0!</v>
      </c>
      <c r="X24" s="13" t="e">
        <f t="shared" si="1"/>
        <v>#DIV/0!</v>
      </c>
      <c r="Y24" s="13" t="e">
        <f t="shared" si="2"/>
        <v>#DIV/0!</v>
      </c>
      <c r="Z24" s="13" t="e">
        <f t="shared" si="3"/>
        <v>#DIV/0!</v>
      </c>
      <c r="AA24" s="13" t="e">
        <f t="shared" si="4"/>
        <v>#DIV/0!</v>
      </c>
      <c r="AB24" s="13" t="e">
        <f t="shared" si="5"/>
        <v>#DIV/0!</v>
      </c>
      <c r="AC24" s="13" t="e">
        <f t="shared" si="6"/>
        <v>#DIV/0!</v>
      </c>
      <c r="AD24" s="13" t="e">
        <f t="shared" si="7"/>
        <v>#DIV/0!</v>
      </c>
      <c r="AE24" s="13" t="e">
        <f t="shared" si="8"/>
        <v>#DIV/0!</v>
      </c>
      <c r="AF24" s="13" t="e">
        <f t="shared" si="9"/>
        <v>#DIV/0!</v>
      </c>
      <c r="AG24" s="13" t="e">
        <f t="shared" si="10"/>
        <v>#DIV/0!</v>
      </c>
      <c r="AH24" s="13" t="e">
        <f t="shared" si="11"/>
        <v>#DIV/0!</v>
      </c>
      <c r="AI24" s="13" t="e">
        <f t="shared" si="12"/>
        <v>#DIV/0!</v>
      </c>
      <c r="AJ24" s="13" t="e">
        <f t="shared" si="13"/>
        <v>#DIV/0!</v>
      </c>
      <c r="AK24" s="13" t="e">
        <f t="shared" si="14"/>
        <v>#DIV/0!</v>
      </c>
    </row>
    <row r="25" spans="2:37" ht="18" x14ac:dyDescent="0.45">
      <c r="B25" s="21">
        <v>76</v>
      </c>
      <c r="C25" s="21">
        <v>74</v>
      </c>
      <c r="D25" s="21">
        <v>72</v>
      </c>
      <c r="E25" s="21">
        <v>70</v>
      </c>
      <c r="F25" s="21">
        <v>69</v>
      </c>
      <c r="G25" s="21">
        <v>67</v>
      </c>
      <c r="H25" s="21">
        <v>66</v>
      </c>
      <c r="I25" s="71">
        <v>64</v>
      </c>
      <c r="J25" s="21">
        <v>62</v>
      </c>
      <c r="K25" s="71">
        <v>61</v>
      </c>
      <c r="L25" s="21">
        <v>59</v>
      </c>
      <c r="M25" s="21">
        <v>58</v>
      </c>
      <c r="N25" s="21">
        <v>55</v>
      </c>
      <c r="O25" s="21">
        <v>52</v>
      </c>
      <c r="P25" s="21">
        <v>48</v>
      </c>
      <c r="Q25" s="21">
        <v>0.96</v>
      </c>
      <c r="W25" s="13" t="e">
        <f t="shared" si="0"/>
        <v>#DIV/0!</v>
      </c>
      <c r="X25" s="13" t="e">
        <f t="shared" si="1"/>
        <v>#DIV/0!</v>
      </c>
      <c r="Y25" s="13" t="e">
        <f t="shared" si="2"/>
        <v>#DIV/0!</v>
      </c>
      <c r="Z25" s="13" t="e">
        <f t="shared" si="3"/>
        <v>#DIV/0!</v>
      </c>
      <c r="AA25" s="13" t="e">
        <f t="shared" si="4"/>
        <v>#DIV/0!</v>
      </c>
      <c r="AB25" s="13" t="e">
        <f t="shared" si="5"/>
        <v>#DIV/0!</v>
      </c>
      <c r="AC25" s="13" t="e">
        <f t="shared" si="6"/>
        <v>#DIV/0!</v>
      </c>
      <c r="AD25" s="13" t="e">
        <f t="shared" si="7"/>
        <v>#DIV/0!</v>
      </c>
      <c r="AE25" s="13" t="e">
        <f t="shared" si="8"/>
        <v>#DIV/0!</v>
      </c>
      <c r="AF25" s="13" t="e">
        <f t="shared" si="9"/>
        <v>#DIV/0!</v>
      </c>
      <c r="AG25" s="13" t="e">
        <f t="shared" si="10"/>
        <v>#DIV/0!</v>
      </c>
      <c r="AH25" s="13" t="e">
        <f t="shared" si="11"/>
        <v>#DIV/0!</v>
      </c>
      <c r="AI25" s="13" t="e">
        <f t="shared" si="12"/>
        <v>#DIV/0!</v>
      </c>
      <c r="AJ25" s="13" t="e">
        <f t="shared" si="13"/>
        <v>#DIV/0!</v>
      </c>
      <c r="AK25" s="13" t="e">
        <f t="shared" si="14"/>
        <v>#DIV/0!</v>
      </c>
    </row>
    <row r="26" spans="2:37" ht="18" x14ac:dyDescent="0.45">
      <c r="B26" s="17">
        <v>75</v>
      </c>
      <c r="C26" s="17">
        <v>72</v>
      </c>
      <c r="D26" s="17">
        <v>71</v>
      </c>
      <c r="E26" s="17">
        <v>69</v>
      </c>
      <c r="F26" s="17">
        <v>67</v>
      </c>
      <c r="G26" s="17">
        <v>66</v>
      </c>
      <c r="H26" s="17">
        <v>64</v>
      </c>
      <c r="I26" s="17">
        <v>62</v>
      </c>
      <c r="J26" s="17">
        <v>61</v>
      </c>
      <c r="K26" s="17">
        <v>60</v>
      </c>
      <c r="L26" s="17">
        <v>58</v>
      </c>
      <c r="M26" s="17">
        <v>56</v>
      </c>
      <c r="N26" s="17">
        <v>54</v>
      </c>
      <c r="O26" s="17">
        <v>51</v>
      </c>
      <c r="P26" s="17">
        <v>46</v>
      </c>
      <c r="Q26" s="17">
        <v>0.95</v>
      </c>
      <c r="W26" s="13" t="e">
        <f t="shared" si="0"/>
        <v>#DIV/0!</v>
      </c>
      <c r="X26" s="13" t="e">
        <f t="shared" si="1"/>
        <v>#DIV/0!</v>
      </c>
      <c r="Y26" s="13" t="e">
        <f t="shared" si="2"/>
        <v>#DIV/0!</v>
      </c>
      <c r="Z26" s="13" t="e">
        <f t="shared" si="3"/>
        <v>#DIV/0!</v>
      </c>
      <c r="AA26" s="13" t="e">
        <f t="shared" si="4"/>
        <v>#DIV/0!</v>
      </c>
      <c r="AB26" s="13" t="e">
        <f t="shared" si="5"/>
        <v>#DIV/0!</v>
      </c>
      <c r="AC26" s="13" t="e">
        <f t="shared" si="6"/>
        <v>#DIV/0!</v>
      </c>
      <c r="AD26" s="13" t="e">
        <f t="shared" si="7"/>
        <v>#DIV/0!</v>
      </c>
      <c r="AE26" s="13" t="e">
        <f t="shared" si="8"/>
        <v>#DIV/0!</v>
      </c>
      <c r="AF26" s="13" t="e">
        <f t="shared" si="9"/>
        <v>#DIV/0!</v>
      </c>
      <c r="AG26" s="13" t="e">
        <f t="shared" si="10"/>
        <v>#DIV/0!</v>
      </c>
      <c r="AH26" s="13" t="e">
        <f t="shared" si="11"/>
        <v>#DIV/0!</v>
      </c>
      <c r="AI26" s="13" t="e">
        <f t="shared" si="12"/>
        <v>#DIV/0!</v>
      </c>
      <c r="AJ26" s="13" t="e">
        <f t="shared" si="13"/>
        <v>#DIV/0!</v>
      </c>
      <c r="AK26" s="13" t="e">
        <f t="shared" si="14"/>
        <v>#DIV/0!</v>
      </c>
    </row>
    <row r="27" spans="2:37" ht="18" x14ac:dyDescent="0.45">
      <c r="B27" s="18">
        <v>73</v>
      </c>
      <c r="C27" s="18">
        <v>71</v>
      </c>
      <c r="D27" s="18">
        <v>70</v>
      </c>
      <c r="E27" s="18">
        <v>68</v>
      </c>
      <c r="F27" s="18">
        <v>66</v>
      </c>
      <c r="G27" s="18">
        <v>65</v>
      </c>
      <c r="H27" s="18">
        <v>63</v>
      </c>
      <c r="I27" s="18">
        <v>61</v>
      </c>
      <c r="J27" s="18">
        <v>60</v>
      </c>
      <c r="K27" s="18">
        <v>58</v>
      </c>
      <c r="L27" s="18">
        <v>57</v>
      </c>
      <c r="M27" s="18">
        <v>55</v>
      </c>
      <c r="N27" s="18">
        <v>53</v>
      </c>
      <c r="O27" s="18">
        <v>49</v>
      </c>
      <c r="P27" s="18">
        <v>45</v>
      </c>
      <c r="Q27" s="18">
        <v>0.94</v>
      </c>
      <c r="W27" s="13" t="e">
        <f t="shared" si="0"/>
        <v>#DIV/0!</v>
      </c>
      <c r="X27" s="13" t="e">
        <f t="shared" si="1"/>
        <v>#DIV/0!</v>
      </c>
      <c r="Y27" s="13" t="e">
        <f t="shared" si="2"/>
        <v>#DIV/0!</v>
      </c>
      <c r="Z27" s="13" t="e">
        <f t="shared" si="3"/>
        <v>#DIV/0!</v>
      </c>
      <c r="AA27" s="13" t="e">
        <f t="shared" si="4"/>
        <v>#DIV/0!</v>
      </c>
      <c r="AB27" s="13" t="e">
        <f t="shared" si="5"/>
        <v>#DIV/0!</v>
      </c>
      <c r="AC27" s="13" t="e">
        <f t="shared" si="6"/>
        <v>#DIV/0!</v>
      </c>
      <c r="AD27" s="13" t="e">
        <f t="shared" si="7"/>
        <v>#DIV/0!</v>
      </c>
      <c r="AE27" s="13" t="e">
        <f t="shared" si="8"/>
        <v>#DIV/0!</v>
      </c>
      <c r="AF27" s="13" t="e">
        <f t="shared" si="9"/>
        <v>#DIV/0!</v>
      </c>
      <c r="AG27" s="13" t="e">
        <f t="shared" si="10"/>
        <v>#DIV/0!</v>
      </c>
      <c r="AH27" s="13" t="e">
        <f t="shared" si="11"/>
        <v>#DIV/0!</v>
      </c>
      <c r="AI27" s="13" t="e">
        <f t="shared" si="12"/>
        <v>#DIV/0!</v>
      </c>
      <c r="AJ27" s="13" t="e">
        <f t="shared" si="13"/>
        <v>#DIV/0!</v>
      </c>
      <c r="AK27" s="13" t="e">
        <f t="shared" si="14"/>
        <v>#DIV/0!</v>
      </c>
    </row>
    <row r="28" spans="2:37" ht="18" x14ac:dyDescent="0.45">
      <c r="B28" s="18">
        <v>72</v>
      </c>
      <c r="C28" s="18">
        <v>70</v>
      </c>
      <c r="D28" s="18">
        <v>69</v>
      </c>
      <c r="E28" s="18">
        <v>67</v>
      </c>
      <c r="F28" s="18">
        <v>65</v>
      </c>
      <c r="G28" s="18">
        <v>64</v>
      </c>
      <c r="H28" s="18">
        <v>62</v>
      </c>
      <c r="I28" s="18">
        <v>60</v>
      </c>
      <c r="J28" s="18">
        <v>58</v>
      </c>
      <c r="K28" s="18">
        <v>57</v>
      </c>
      <c r="L28" s="18">
        <v>56</v>
      </c>
      <c r="M28" s="18">
        <v>54</v>
      </c>
      <c r="N28" s="18">
        <v>51</v>
      </c>
      <c r="O28" s="18">
        <v>48</v>
      </c>
      <c r="P28" s="18">
        <v>44</v>
      </c>
      <c r="Q28" s="18">
        <v>0.93</v>
      </c>
      <c r="W28" s="13" t="e">
        <f t="shared" si="0"/>
        <v>#DIV/0!</v>
      </c>
      <c r="X28" s="13" t="e">
        <f t="shared" si="1"/>
        <v>#DIV/0!</v>
      </c>
      <c r="Y28" s="13" t="e">
        <f t="shared" si="2"/>
        <v>#DIV/0!</v>
      </c>
      <c r="Z28" s="13" t="e">
        <f t="shared" si="3"/>
        <v>#DIV/0!</v>
      </c>
      <c r="AA28" s="13" t="e">
        <f t="shared" si="4"/>
        <v>#DIV/0!</v>
      </c>
      <c r="AB28" s="13" t="e">
        <f t="shared" si="5"/>
        <v>#DIV/0!</v>
      </c>
      <c r="AC28" s="13" t="e">
        <f t="shared" si="6"/>
        <v>#DIV/0!</v>
      </c>
      <c r="AD28" s="13" t="e">
        <f t="shared" si="7"/>
        <v>#DIV/0!</v>
      </c>
      <c r="AE28" s="13" t="e">
        <f t="shared" si="8"/>
        <v>#DIV/0!</v>
      </c>
      <c r="AF28" s="13" t="e">
        <f t="shared" si="9"/>
        <v>#DIV/0!</v>
      </c>
      <c r="AG28" s="13" t="e">
        <f t="shared" si="10"/>
        <v>#DIV/0!</v>
      </c>
      <c r="AH28" s="13" t="e">
        <f t="shared" si="11"/>
        <v>#DIV/0!</v>
      </c>
      <c r="AI28" s="13" t="e">
        <f t="shared" si="12"/>
        <v>#DIV/0!</v>
      </c>
      <c r="AJ28" s="13" t="e">
        <f t="shared" si="13"/>
        <v>#DIV/0!</v>
      </c>
      <c r="AK28" s="13" t="e">
        <f t="shared" si="14"/>
        <v>#DIV/0!</v>
      </c>
    </row>
    <row r="29" spans="2:37" ht="18" x14ac:dyDescent="0.45">
      <c r="B29" s="18">
        <v>71</v>
      </c>
      <c r="C29" s="18">
        <v>69</v>
      </c>
      <c r="D29" s="18">
        <v>67</v>
      </c>
      <c r="E29" s="18">
        <v>66</v>
      </c>
      <c r="F29" s="18">
        <v>64</v>
      </c>
      <c r="G29" s="18">
        <v>62</v>
      </c>
      <c r="H29" s="18">
        <v>61</v>
      </c>
      <c r="I29" s="18">
        <v>59</v>
      </c>
      <c r="J29" s="18">
        <v>57</v>
      </c>
      <c r="K29" s="18">
        <v>56</v>
      </c>
      <c r="L29" s="18">
        <v>54</v>
      </c>
      <c r="M29" s="18">
        <v>53</v>
      </c>
      <c r="N29" s="18">
        <v>50</v>
      </c>
      <c r="O29" s="18">
        <v>47</v>
      </c>
      <c r="P29" s="18">
        <v>43</v>
      </c>
      <c r="Q29" s="18">
        <v>0.92</v>
      </c>
      <c r="W29" s="13" t="e">
        <f t="shared" si="0"/>
        <v>#DIV/0!</v>
      </c>
      <c r="X29" s="13" t="e">
        <f t="shared" si="1"/>
        <v>#DIV/0!</v>
      </c>
      <c r="Y29" s="13" t="e">
        <f t="shared" si="2"/>
        <v>#DIV/0!</v>
      </c>
      <c r="Z29" s="13" t="e">
        <f t="shared" si="3"/>
        <v>#DIV/0!</v>
      </c>
      <c r="AA29" s="13" t="e">
        <f t="shared" si="4"/>
        <v>#DIV/0!</v>
      </c>
      <c r="AB29" s="13" t="e">
        <f t="shared" si="5"/>
        <v>#DIV/0!</v>
      </c>
      <c r="AC29" s="13" t="e">
        <f t="shared" si="6"/>
        <v>#DIV/0!</v>
      </c>
      <c r="AD29" s="13" t="e">
        <f t="shared" si="7"/>
        <v>#DIV/0!</v>
      </c>
      <c r="AE29" s="13" t="e">
        <f t="shared" si="8"/>
        <v>#DIV/0!</v>
      </c>
      <c r="AF29" s="13" t="e">
        <f t="shared" si="9"/>
        <v>#DIV/0!</v>
      </c>
      <c r="AG29" s="13" t="e">
        <f t="shared" si="10"/>
        <v>#DIV/0!</v>
      </c>
      <c r="AH29" s="13" t="e">
        <f t="shared" si="11"/>
        <v>#DIV/0!</v>
      </c>
      <c r="AI29" s="13" t="e">
        <f t="shared" si="12"/>
        <v>#DIV/0!</v>
      </c>
      <c r="AJ29" s="13" t="e">
        <f t="shared" si="13"/>
        <v>#DIV/0!</v>
      </c>
      <c r="AK29" s="13" t="e">
        <f t="shared" si="14"/>
        <v>#DIV/0!</v>
      </c>
    </row>
    <row r="30" spans="2:37" ht="18" x14ac:dyDescent="0.45">
      <c r="B30" s="18">
        <v>70</v>
      </c>
      <c r="C30" s="18">
        <v>68</v>
      </c>
      <c r="D30" s="18">
        <v>66</v>
      </c>
      <c r="E30" s="18">
        <v>64</v>
      </c>
      <c r="F30" s="18">
        <v>63</v>
      </c>
      <c r="G30" s="18">
        <v>61</v>
      </c>
      <c r="H30" s="18">
        <v>59</v>
      </c>
      <c r="I30" s="18">
        <v>58</v>
      </c>
      <c r="J30" s="18">
        <v>56</v>
      </c>
      <c r="K30" s="18">
        <v>55</v>
      </c>
      <c r="L30" s="18">
        <v>53</v>
      </c>
      <c r="M30" s="18">
        <v>51</v>
      </c>
      <c r="N30" s="18">
        <v>49</v>
      </c>
      <c r="O30" s="18">
        <v>46</v>
      </c>
      <c r="P30" s="18">
        <v>41</v>
      </c>
      <c r="Q30" s="18">
        <v>0.91</v>
      </c>
      <c r="W30" s="13" t="e">
        <f t="shared" si="0"/>
        <v>#DIV/0!</v>
      </c>
      <c r="X30" s="13" t="e">
        <f t="shared" si="1"/>
        <v>#DIV/0!</v>
      </c>
      <c r="Y30" s="13" t="e">
        <f t="shared" si="2"/>
        <v>#DIV/0!</v>
      </c>
      <c r="Z30" s="13" t="e">
        <f t="shared" si="3"/>
        <v>#DIV/0!</v>
      </c>
      <c r="AA30" s="13" t="e">
        <f t="shared" si="4"/>
        <v>#DIV/0!</v>
      </c>
      <c r="AB30" s="13" t="e">
        <f t="shared" si="5"/>
        <v>#DIV/0!</v>
      </c>
      <c r="AC30" s="13" t="e">
        <f t="shared" si="6"/>
        <v>#DIV/0!</v>
      </c>
      <c r="AD30" s="13" t="e">
        <f t="shared" si="7"/>
        <v>#DIV/0!</v>
      </c>
      <c r="AE30" s="13" t="e">
        <f t="shared" si="8"/>
        <v>#DIV/0!</v>
      </c>
      <c r="AF30" s="13" t="e">
        <f t="shared" si="9"/>
        <v>#DIV/0!</v>
      </c>
      <c r="AG30" s="13" t="e">
        <f t="shared" si="10"/>
        <v>#DIV/0!</v>
      </c>
      <c r="AH30" s="13" t="e">
        <f t="shared" si="11"/>
        <v>#DIV/0!</v>
      </c>
      <c r="AI30" s="13" t="e">
        <f t="shared" si="12"/>
        <v>#DIV/0!</v>
      </c>
      <c r="AJ30" s="13" t="e">
        <f t="shared" si="13"/>
        <v>#DIV/0!</v>
      </c>
      <c r="AK30" s="13" t="e">
        <f t="shared" si="14"/>
        <v>#DIV/0!</v>
      </c>
    </row>
    <row r="31" spans="2:37" ht="18" x14ac:dyDescent="0.45">
      <c r="B31" s="17">
        <v>69</v>
      </c>
      <c r="C31" s="17">
        <v>67</v>
      </c>
      <c r="D31" s="17">
        <v>65</v>
      </c>
      <c r="E31" s="17">
        <v>63</v>
      </c>
      <c r="F31" s="17">
        <v>62</v>
      </c>
      <c r="G31" s="17">
        <v>60</v>
      </c>
      <c r="H31" s="17">
        <v>58</v>
      </c>
      <c r="I31" s="19">
        <v>56</v>
      </c>
      <c r="J31" s="17">
        <v>55</v>
      </c>
      <c r="K31" s="19">
        <v>54</v>
      </c>
      <c r="L31" s="17">
        <v>52</v>
      </c>
      <c r="M31" s="17">
        <v>50</v>
      </c>
      <c r="N31" s="17">
        <v>48</v>
      </c>
      <c r="O31" s="17">
        <v>44</v>
      </c>
      <c r="P31" s="17">
        <v>40</v>
      </c>
      <c r="Q31" s="17">
        <v>0.9</v>
      </c>
      <c r="W31" s="13" t="e">
        <f t="shared" si="0"/>
        <v>#DIV/0!</v>
      </c>
      <c r="X31" s="13" t="e">
        <f t="shared" si="1"/>
        <v>#DIV/0!</v>
      </c>
      <c r="Y31" s="13" t="e">
        <f t="shared" si="2"/>
        <v>#DIV/0!</v>
      </c>
      <c r="Z31" s="13" t="e">
        <f t="shared" si="3"/>
        <v>#DIV/0!</v>
      </c>
      <c r="AA31" s="13" t="e">
        <f t="shared" si="4"/>
        <v>#DIV/0!</v>
      </c>
      <c r="AB31" s="13" t="e">
        <f t="shared" si="5"/>
        <v>#DIV/0!</v>
      </c>
      <c r="AC31" s="13" t="e">
        <f t="shared" si="6"/>
        <v>#DIV/0!</v>
      </c>
      <c r="AD31" s="13" t="e">
        <f t="shared" si="7"/>
        <v>#DIV/0!</v>
      </c>
      <c r="AE31" s="13" t="e">
        <f t="shared" si="8"/>
        <v>#DIV/0!</v>
      </c>
      <c r="AF31" s="13" t="e">
        <f t="shared" si="9"/>
        <v>#DIV/0!</v>
      </c>
      <c r="AG31" s="13" t="e">
        <f t="shared" si="10"/>
        <v>#DIV/0!</v>
      </c>
      <c r="AH31" s="13" t="e">
        <f t="shared" si="11"/>
        <v>#DIV/0!</v>
      </c>
      <c r="AI31" s="13" t="e">
        <f t="shared" si="12"/>
        <v>#DIV/0!</v>
      </c>
      <c r="AJ31" s="13" t="e">
        <f t="shared" si="13"/>
        <v>#DIV/0!</v>
      </c>
      <c r="AK31" s="13" t="e">
        <f t="shared" si="14"/>
        <v>#DIV/0!</v>
      </c>
    </row>
    <row r="32" spans="2:37" ht="18" x14ac:dyDescent="0.45">
      <c r="B32" s="18">
        <v>68</v>
      </c>
      <c r="C32" s="18">
        <v>66</v>
      </c>
      <c r="D32" s="18">
        <v>64</v>
      </c>
      <c r="E32" s="18">
        <v>62</v>
      </c>
      <c r="F32" s="18">
        <v>61</v>
      </c>
      <c r="G32" s="18">
        <v>59</v>
      </c>
      <c r="H32" s="18">
        <v>57</v>
      </c>
      <c r="I32" s="73">
        <v>55</v>
      </c>
      <c r="J32" s="18">
        <v>54</v>
      </c>
      <c r="K32" s="73">
        <v>52</v>
      </c>
      <c r="L32" s="18">
        <v>51</v>
      </c>
      <c r="M32" s="18">
        <v>49</v>
      </c>
      <c r="N32" s="18">
        <v>46</v>
      </c>
      <c r="O32" s="18">
        <v>43</v>
      </c>
      <c r="P32" s="18">
        <v>39</v>
      </c>
      <c r="Q32" s="18">
        <v>0.89</v>
      </c>
      <c r="W32" s="13" t="e">
        <f t="shared" si="0"/>
        <v>#DIV/0!</v>
      </c>
      <c r="X32" s="13" t="e">
        <f t="shared" si="1"/>
        <v>#DIV/0!</v>
      </c>
      <c r="Y32" s="13" t="e">
        <f t="shared" si="2"/>
        <v>#DIV/0!</v>
      </c>
      <c r="Z32" s="13" t="e">
        <f t="shared" si="3"/>
        <v>#DIV/0!</v>
      </c>
      <c r="AA32" s="13" t="e">
        <f t="shared" si="4"/>
        <v>#DIV/0!</v>
      </c>
      <c r="AB32" s="13" t="e">
        <f t="shared" si="5"/>
        <v>#DIV/0!</v>
      </c>
      <c r="AC32" s="13" t="e">
        <f t="shared" si="6"/>
        <v>#DIV/0!</v>
      </c>
      <c r="AD32" s="13" t="e">
        <f t="shared" si="7"/>
        <v>#DIV/0!</v>
      </c>
      <c r="AE32" s="13" t="e">
        <f t="shared" si="8"/>
        <v>#DIV/0!</v>
      </c>
      <c r="AF32" s="13" t="e">
        <f t="shared" si="9"/>
        <v>#DIV/0!</v>
      </c>
      <c r="AG32" s="13" t="e">
        <f t="shared" si="10"/>
        <v>#DIV/0!</v>
      </c>
      <c r="AH32" s="13" t="e">
        <f t="shared" si="11"/>
        <v>#DIV/0!</v>
      </c>
      <c r="AI32" s="13" t="e">
        <f t="shared" si="12"/>
        <v>#DIV/0!</v>
      </c>
      <c r="AJ32" s="13" t="e">
        <f t="shared" si="13"/>
        <v>#DIV/0!</v>
      </c>
      <c r="AK32" s="13" t="e">
        <f t="shared" si="14"/>
        <v>#DIV/0!</v>
      </c>
    </row>
    <row r="33" spans="2:37" ht="18" x14ac:dyDescent="0.45">
      <c r="B33" s="18">
        <v>67</v>
      </c>
      <c r="C33" s="18">
        <v>65</v>
      </c>
      <c r="D33" s="18">
        <v>63</v>
      </c>
      <c r="E33" s="18">
        <v>61</v>
      </c>
      <c r="F33" s="18">
        <v>59</v>
      </c>
      <c r="G33" s="18">
        <v>58</v>
      </c>
      <c r="H33" s="18">
        <v>56</v>
      </c>
      <c r="I33" s="73">
        <v>54</v>
      </c>
      <c r="J33" s="18">
        <v>52</v>
      </c>
      <c r="K33" s="73">
        <v>51</v>
      </c>
      <c r="L33" s="18">
        <v>50</v>
      </c>
      <c r="M33" s="18">
        <v>48</v>
      </c>
      <c r="N33" s="18">
        <v>45</v>
      </c>
      <c r="O33" s="18">
        <v>42</v>
      </c>
      <c r="P33" s="18">
        <v>38</v>
      </c>
      <c r="Q33" s="18">
        <v>0.88</v>
      </c>
      <c r="W33" s="13" t="e">
        <f t="shared" si="0"/>
        <v>#DIV/0!</v>
      </c>
      <c r="X33" s="13" t="e">
        <f t="shared" si="1"/>
        <v>#DIV/0!</v>
      </c>
      <c r="Y33" s="13" t="e">
        <f t="shared" si="2"/>
        <v>#DIV/0!</v>
      </c>
      <c r="Z33" s="13" t="e">
        <f t="shared" si="3"/>
        <v>#DIV/0!</v>
      </c>
      <c r="AA33" s="13" t="e">
        <f t="shared" si="4"/>
        <v>#DIV/0!</v>
      </c>
      <c r="AB33" s="13" t="e">
        <f t="shared" si="5"/>
        <v>#DIV/0!</v>
      </c>
      <c r="AC33" s="13" t="e">
        <f t="shared" si="6"/>
        <v>#DIV/0!</v>
      </c>
      <c r="AD33" s="13" t="e">
        <f t="shared" si="7"/>
        <v>#DIV/0!</v>
      </c>
      <c r="AE33" s="13" t="e">
        <f t="shared" si="8"/>
        <v>#DIV/0!</v>
      </c>
      <c r="AF33" s="13" t="e">
        <f t="shared" si="9"/>
        <v>#DIV/0!</v>
      </c>
      <c r="AG33" s="13" t="e">
        <f t="shared" si="10"/>
        <v>#DIV/0!</v>
      </c>
      <c r="AH33" s="13" t="e">
        <f t="shared" si="11"/>
        <v>#DIV/0!</v>
      </c>
      <c r="AI33" s="13" t="e">
        <f t="shared" si="12"/>
        <v>#DIV/0!</v>
      </c>
      <c r="AJ33" s="13" t="e">
        <f t="shared" si="13"/>
        <v>#DIV/0!</v>
      </c>
      <c r="AK33" s="13" t="e">
        <f t="shared" si="14"/>
        <v>#DIV/0!</v>
      </c>
    </row>
    <row r="34" spans="2:37" ht="18" x14ac:dyDescent="0.45">
      <c r="B34" s="18">
        <v>66</v>
      </c>
      <c r="C34" s="18">
        <v>64</v>
      </c>
      <c r="D34" s="18">
        <v>62</v>
      </c>
      <c r="E34" s="18">
        <v>60</v>
      </c>
      <c r="F34" s="18">
        <v>58</v>
      </c>
      <c r="G34" s="18">
        <v>57</v>
      </c>
      <c r="H34" s="18">
        <v>55</v>
      </c>
      <c r="I34" s="73">
        <v>53</v>
      </c>
      <c r="J34" s="18">
        <v>51</v>
      </c>
      <c r="K34" s="73">
        <v>50</v>
      </c>
      <c r="L34" s="18">
        <v>48</v>
      </c>
      <c r="M34" s="18">
        <v>46</v>
      </c>
      <c r="N34" s="18">
        <v>44</v>
      </c>
      <c r="O34" s="18">
        <v>41</v>
      </c>
      <c r="P34" s="18">
        <v>36</v>
      </c>
      <c r="Q34" s="18">
        <v>0.87</v>
      </c>
      <c r="W34" s="13" t="e">
        <f t="shared" si="0"/>
        <v>#DIV/0!</v>
      </c>
      <c r="X34" s="13" t="e">
        <f t="shared" si="1"/>
        <v>#DIV/0!</v>
      </c>
      <c r="Y34" s="13" t="e">
        <f t="shared" si="2"/>
        <v>#DIV/0!</v>
      </c>
      <c r="Z34" s="13" t="e">
        <f t="shared" si="3"/>
        <v>#DIV/0!</v>
      </c>
      <c r="AA34" s="13" t="e">
        <f t="shared" si="4"/>
        <v>#DIV/0!</v>
      </c>
      <c r="AB34" s="13" t="e">
        <f t="shared" si="5"/>
        <v>#DIV/0!</v>
      </c>
      <c r="AC34" s="13" t="e">
        <f t="shared" si="6"/>
        <v>#DIV/0!</v>
      </c>
      <c r="AD34" s="13" t="e">
        <f t="shared" si="7"/>
        <v>#DIV/0!</v>
      </c>
      <c r="AE34" s="13" t="e">
        <f t="shared" si="8"/>
        <v>#DIV/0!</v>
      </c>
      <c r="AF34" s="13" t="e">
        <f t="shared" si="9"/>
        <v>#DIV/0!</v>
      </c>
      <c r="AG34" s="13" t="e">
        <f t="shared" si="10"/>
        <v>#DIV/0!</v>
      </c>
      <c r="AH34" s="13" t="e">
        <f t="shared" si="11"/>
        <v>#DIV/0!</v>
      </c>
      <c r="AI34" s="13" t="e">
        <f t="shared" si="12"/>
        <v>#DIV/0!</v>
      </c>
      <c r="AJ34" s="13" t="e">
        <f t="shared" si="13"/>
        <v>#DIV/0!</v>
      </c>
      <c r="AK34" s="13" t="e">
        <f t="shared" si="14"/>
        <v>#DIV/0!</v>
      </c>
    </row>
    <row r="35" spans="2:37" ht="18" x14ac:dyDescent="0.45">
      <c r="B35" s="18">
        <v>65</v>
      </c>
      <c r="C35" s="18">
        <v>63</v>
      </c>
      <c r="D35" s="18">
        <v>61</v>
      </c>
      <c r="E35" s="18">
        <v>59</v>
      </c>
      <c r="F35" s="18">
        <v>57</v>
      </c>
      <c r="G35" s="18">
        <v>56</v>
      </c>
      <c r="H35" s="18">
        <v>54</v>
      </c>
      <c r="I35" s="73">
        <v>52</v>
      </c>
      <c r="J35" s="18">
        <v>50</v>
      </c>
      <c r="K35" s="73">
        <v>49</v>
      </c>
      <c r="L35" s="18">
        <v>47</v>
      </c>
      <c r="M35" s="18">
        <v>45</v>
      </c>
      <c r="N35" s="18">
        <v>43</v>
      </c>
      <c r="O35" s="18">
        <v>39</v>
      </c>
      <c r="P35" s="18">
        <v>35</v>
      </c>
      <c r="Q35" s="18">
        <v>0.86</v>
      </c>
      <c r="W35" s="13" t="e">
        <f t="shared" si="0"/>
        <v>#DIV/0!</v>
      </c>
      <c r="X35" s="13" t="e">
        <f t="shared" si="1"/>
        <v>#DIV/0!</v>
      </c>
      <c r="Y35" s="13" t="e">
        <f t="shared" si="2"/>
        <v>#DIV/0!</v>
      </c>
      <c r="Z35" s="13" t="e">
        <f t="shared" si="3"/>
        <v>#DIV/0!</v>
      </c>
      <c r="AA35" s="13" t="e">
        <f t="shared" si="4"/>
        <v>#DIV/0!</v>
      </c>
      <c r="AB35" s="13" t="e">
        <f t="shared" si="5"/>
        <v>#DIV/0!</v>
      </c>
      <c r="AC35" s="13" t="e">
        <f t="shared" si="6"/>
        <v>#DIV/0!</v>
      </c>
      <c r="AD35" s="13" t="e">
        <f t="shared" si="7"/>
        <v>#DIV/0!</v>
      </c>
      <c r="AE35" s="13" t="e">
        <f t="shared" si="8"/>
        <v>#DIV/0!</v>
      </c>
      <c r="AF35" s="13" t="e">
        <f t="shared" si="9"/>
        <v>#DIV/0!</v>
      </c>
      <c r="AG35" s="13" t="e">
        <f t="shared" si="10"/>
        <v>#DIV/0!</v>
      </c>
      <c r="AH35" s="13" t="e">
        <f t="shared" si="11"/>
        <v>#DIV/0!</v>
      </c>
      <c r="AI35" s="13" t="e">
        <f t="shared" si="12"/>
        <v>#DIV/0!</v>
      </c>
      <c r="AJ35" s="13" t="e">
        <f t="shared" si="13"/>
        <v>#DIV/0!</v>
      </c>
      <c r="AK35" s="13" t="e">
        <f t="shared" si="14"/>
        <v>#DIV/0!</v>
      </c>
    </row>
    <row r="36" spans="2:37" ht="18" x14ac:dyDescent="0.45">
      <c r="B36" s="21">
        <v>64</v>
      </c>
      <c r="C36" s="21">
        <v>62</v>
      </c>
      <c r="D36" s="21">
        <v>60</v>
      </c>
      <c r="E36" s="21">
        <v>58</v>
      </c>
      <c r="F36" s="21">
        <v>56</v>
      </c>
      <c r="G36" s="21">
        <v>54</v>
      </c>
      <c r="H36" s="21">
        <v>53</v>
      </c>
      <c r="I36" s="71">
        <v>51</v>
      </c>
      <c r="J36" s="21">
        <v>49</v>
      </c>
      <c r="K36" s="71">
        <v>48</v>
      </c>
      <c r="L36" s="21">
        <v>46</v>
      </c>
      <c r="M36" s="21">
        <v>44</v>
      </c>
      <c r="N36" s="21">
        <v>42</v>
      </c>
      <c r="O36" s="21">
        <v>38</v>
      </c>
      <c r="P36" s="21">
        <v>33</v>
      </c>
      <c r="Q36" s="21">
        <v>0.85</v>
      </c>
      <c r="W36" s="13" t="e">
        <f t="shared" si="0"/>
        <v>#DIV/0!</v>
      </c>
      <c r="X36" s="13" t="e">
        <f t="shared" si="1"/>
        <v>#DIV/0!</v>
      </c>
      <c r="Y36" s="13" t="e">
        <f t="shared" si="2"/>
        <v>#DIV/0!</v>
      </c>
      <c r="Z36" s="13" t="e">
        <f t="shared" si="3"/>
        <v>#DIV/0!</v>
      </c>
      <c r="AA36" s="13" t="e">
        <f t="shared" si="4"/>
        <v>#DIV/0!</v>
      </c>
      <c r="AB36" s="13" t="e">
        <f t="shared" si="5"/>
        <v>#DIV/0!</v>
      </c>
      <c r="AC36" s="13" t="e">
        <f t="shared" si="6"/>
        <v>#DIV/0!</v>
      </c>
      <c r="AD36" s="13" t="e">
        <f t="shared" si="7"/>
        <v>#DIV/0!</v>
      </c>
      <c r="AE36" s="13" t="e">
        <f t="shared" si="8"/>
        <v>#DIV/0!</v>
      </c>
      <c r="AF36" s="13" t="e">
        <f t="shared" si="9"/>
        <v>#DIV/0!</v>
      </c>
      <c r="AG36" s="13" t="e">
        <f t="shared" si="10"/>
        <v>#DIV/0!</v>
      </c>
      <c r="AH36" s="13" t="e">
        <f t="shared" si="11"/>
        <v>#DIV/0!</v>
      </c>
      <c r="AI36" s="13" t="e">
        <f t="shared" si="12"/>
        <v>#DIV/0!</v>
      </c>
      <c r="AJ36" s="13" t="e">
        <f t="shared" si="13"/>
        <v>#DIV/0!</v>
      </c>
      <c r="AK36" s="13" t="e">
        <f t="shared" si="14"/>
        <v>#DIV/0!</v>
      </c>
    </row>
    <row r="37" spans="2:37" ht="18" x14ac:dyDescent="0.45">
      <c r="B37" s="17">
        <v>63</v>
      </c>
      <c r="C37" s="17">
        <v>60</v>
      </c>
      <c r="D37" s="17">
        <v>59</v>
      </c>
      <c r="E37" s="17">
        <v>57</v>
      </c>
      <c r="F37" s="17">
        <v>55</v>
      </c>
      <c r="G37" s="17">
        <v>53</v>
      </c>
      <c r="H37" s="17">
        <v>52</v>
      </c>
      <c r="I37" s="19">
        <v>49</v>
      </c>
      <c r="J37" s="17">
        <v>48</v>
      </c>
      <c r="K37" s="19">
        <v>47</v>
      </c>
      <c r="L37" s="17">
        <v>45</v>
      </c>
      <c r="M37" s="17">
        <v>43</v>
      </c>
      <c r="N37" s="17">
        <v>40</v>
      </c>
      <c r="O37" s="17">
        <v>37</v>
      </c>
      <c r="P37" s="17">
        <v>32</v>
      </c>
      <c r="Q37" s="17">
        <v>0.84</v>
      </c>
      <c r="W37" s="13" t="e">
        <f t="shared" si="0"/>
        <v>#DIV/0!</v>
      </c>
      <c r="X37" s="13" t="e">
        <f t="shared" si="1"/>
        <v>#DIV/0!</v>
      </c>
      <c r="Y37" s="13" t="e">
        <f t="shared" si="2"/>
        <v>#DIV/0!</v>
      </c>
      <c r="Z37" s="13" t="e">
        <f t="shared" si="3"/>
        <v>#DIV/0!</v>
      </c>
      <c r="AA37" s="13" t="e">
        <f t="shared" si="4"/>
        <v>#DIV/0!</v>
      </c>
      <c r="AB37" s="13" t="e">
        <f t="shared" si="5"/>
        <v>#DIV/0!</v>
      </c>
      <c r="AC37" s="13" t="e">
        <f t="shared" si="6"/>
        <v>#DIV/0!</v>
      </c>
      <c r="AD37" s="13" t="e">
        <f t="shared" si="7"/>
        <v>#DIV/0!</v>
      </c>
      <c r="AE37" s="13" t="e">
        <f t="shared" si="8"/>
        <v>#DIV/0!</v>
      </c>
      <c r="AF37" s="13" t="e">
        <f t="shared" si="9"/>
        <v>#DIV/0!</v>
      </c>
      <c r="AG37" s="13" t="e">
        <f t="shared" si="10"/>
        <v>#DIV/0!</v>
      </c>
      <c r="AH37" s="13" t="e">
        <f t="shared" si="11"/>
        <v>#DIV/0!</v>
      </c>
      <c r="AI37" s="13" t="e">
        <f t="shared" si="12"/>
        <v>#DIV/0!</v>
      </c>
      <c r="AJ37" s="13" t="e">
        <f t="shared" si="13"/>
        <v>#DIV/0!</v>
      </c>
      <c r="AK37" s="13" t="e">
        <f t="shared" si="14"/>
        <v>#DIV/0!</v>
      </c>
    </row>
    <row r="38" spans="2:37" ht="18" x14ac:dyDescent="0.45">
      <c r="B38" s="18">
        <v>62</v>
      </c>
      <c r="C38" s="18">
        <v>59</v>
      </c>
      <c r="D38" s="18">
        <v>57</v>
      </c>
      <c r="E38" s="18">
        <v>56</v>
      </c>
      <c r="F38" s="18">
        <v>54</v>
      </c>
      <c r="G38" s="18">
        <v>52</v>
      </c>
      <c r="H38" s="18">
        <v>50</v>
      </c>
      <c r="I38" s="73">
        <v>48</v>
      </c>
      <c r="J38" s="18">
        <v>47</v>
      </c>
      <c r="K38" s="73">
        <v>45</v>
      </c>
      <c r="L38" s="18">
        <v>44</v>
      </c>
      <c r="M38" s="18">
        <v>42</v>
      </c>
      <c r="N38" s="18">
        <v>39</v>
      </c>
      <c r="O38" s="18">
        <v>36</v>
      </c>
      <c r="P38" s="18">
        <v>30</v>
      </c>
      <c r="Q38" s="18">
        <v>0.83</v>
      </c>
      <c r="W38" s="13" t="e">
        <f t="shared" si="0"/>
        <v>#DIV/0!</v>
      </c>
      <c r="X38" s="13" t="e">
        <f t="shared" si="1"/>
        <v>#DIV/0!</v>
      </c>
      <c r="Y38" s="13" t="e">
        <f t="shared" si="2"/>
        <v>#DIV/0!</v>
      </c>
      <c r="Z38" s="13" t="e">
        <f t="shared" si="3"/>
        <v>#DIV/0!</v>
      </c>
      <c r="AA38" s="13" t="e">
        <f t="shared" si="4"/>
        <v>#DIV/0!</v>
      </c>
      <c r="AB38" s="13" t="e">
        <f t="shared" si="5"/>
        <v>#DIV/0!</v>
      </c>
      <c r="AC38" s="13" t="e">
        <f t="shared" si="6"/>
        <v>#DIV/0!</v>
      </c>
      <c r="AD38" s="13" t="e">
        <f t="shared" si="7"/>
        <v>#DIV/0!</v>
      </c>
      <c r="AE38" s="13" t="e">
        <f t="shared" si="8"/>
        <v>#DIV/0!</v>
      </c>
      <c r="AF38" s="13" t="e">
        <f t="shared" si="9"/>
        <v>#DIV/0!</v>
      </c>
      <c r="AG38" s="13" t="e">
        <f t="shared" si="10"/>
        <v>#DIV/0!</v>
      </c>
      <c r="AH38" s="13" t="e">
        <f t="shared" si="11"/>
        <v>#DIV/0!</v>
      </c>
      <c r="AI38" s="13" t="e">
        <f t="shared" si="12"/>
        <v>#DIV/0!</v>
      </c>
      <c r="AJ38" s="13" t="e">
        <f t="shared" si="13"/>
        <v>#DIV/0!</v>
      </c>
      <c r="AK38" s="13" t="e">
        <f t="shared" si="14"/>
        <v>#DIV/0!</v>
      </c>
    </row>
    <row r="39" spans="2:37" ht="18" x14ac:dyDescent="0.45">
      <c r="B39" s="18">
        <v>61</v>
      </c>
      <c r="C39" s="18">
        <v>58</v>
      </c>
      <c r="D39" s="18">
        <v>56</v>
      </c>
      <c r="E39" s="18">
        <v>55</v>
      </c>
      <c r="F39" s="18">
        <v>53</v>
      </c>
      <c r="G39" s="18">
        <v>51</v>
      </c>
      <c r="H39" s="18">
        <v>49</v>
      </c>
      <c r="I39" s="73">
        <v>47</v>
      </c>
      <c r="J39" s="18">
        <v>46</v>
      </c>
      <c r="K39" s="73">
        <v>44</v>
      </c>
      <c r="L39" s="18">
        <v>43</v>
      </c>
      <c r="M39" s="18">
        <v>41</v>
      </c>
      <c r="N39" s="18">
        <v>38</v>
      </c>
      <c r="O39" s="18">
        <v>34</v>
      </c>
      <c r="P39" s="18">
        <v>28</v>
      </c>
      <c r="Q39" s="18">
        <v>0.82</v>
      </c>
      <c r="W39" s="13" t="e">
        <f t="shared" si="0"/>
        <v>#DIV/0!</v>
      </c>
      <c r="X39" s="13" t="e">
        <f t="shared" si="1"/>
        <v>#DIV/0!</v>
      </c>
      <c r="Y39" s="13" t="e">
        <f t="shared" si="2"/>
        <v>#DIV/0!</v>
      </c>
      <c r="Z39" s="13" t="e">
        <f t="shared" si="3"/>
        <v>#DIV/0!</v>
      </c>
      <c r="AA39" s="13" t="e">
        <f t="shared" si="4"/>
        <v>#DIV/0!</v>
      </c>
      <c r="AB39" s="13" t="e">
        <f t="shared" si="5"/>
        <v>#DIV/0!</v>
      </c>
      <c r="AC39" s="13" t="e">
        <f t="shared" si="6"/>
        <v>#DIV/0!</v>
      </c>
      <c r="AD39" s="13" t="e">
        <f t="shared" si="7"/>
        <v>#DIV/0!</v>
      </c>
      <c r="AE39" s="13" t="e">
        <f t="shared" si="8"/>
        <v>#DIV/0!</v>
      </c>
      <c r="AF39" s="13" t="e">
        <f t="shared" si="9"/>
        <v>#DIV/0!</v>
      </c>
      <c r="AG39" s="13" t="e">
        <f t="shared" si="10"/>
        <v>#DIV/0!</v>
      </c>
      <c r="AH39" s="13" t="e">
        <f t="shared" si="11"/>
        <v>#DIV/0!</v>
      </c>
      <c r="AI39" s="13" t="e">
        <f t="shared" si="12"/>
        <v>#DIV/0!</v>
      </c>
      <c r="AJ39" s="13" t="e">
        <f t="shared" si="13"/>
        <v>#DIV/0!</v>
      </c>
      <c r="AK39" s="13" t="e">
        <f t="shared" si="14"/>
        <v>#DIV/0!</v>
      </c>
    </row>
    <row r="40" spans="2:37" ht="18" x14ac:dyDescent="0.45">
      <c r="B40" s="18">
        <v>60</v>
      </c>
      <c r="C40" s="18">
        <v>57</v>
      </c>
      <c r="D40" s="18">
        <v>55</v>
      </c>
      <c r="E40" s="18">
        <v>53</v>
      </c>
      <c r="F40" s="18">
        <v>52</v>
      </c>
      <c r="G40" s="18">
        <v>50</v>
      </c>
      <c r="H40" s="18">
        <v>48</v>
      </c>
      <c r="I40" s="73">
        <v>46</v>
      </c>
      <c r="J40" s="18">
        <v>45</v>
      </c>
      <c r="K40" s="73">
        <v>43</v>
      </c>
      <c r="L40" s="18">
        <v>42</v>
      </c>
      <c r="M40" s="18">
        <v>39</v>
      </c>
      <c r="N40" s="18">
        <v>37</v>
      </c>
      <c r="O40" s="18">
        <v>33</v>
      </c>
      <c r="P40" s="18">
        <v>27</v>
      </c>
      <c r="Q40" s="18">
        <v>0.81</v>
      </c>
      <c r="W40" s="13" t="e">
        <f t="shared" si="0"/>
        <v>#DIV/0!</v>
      </c>
      <c r="X40" s="13" t="e">
        <f t="shared" si="1"/>
        <v>#DIV/0!</v>
      </c>
      <c r="Y40" s="13" t="e">
        <f t="shared" si="2"/>
        <v>#DIV/0!</v>
      </c>
      <c r="Z40" s="13" t="e">
        <f t="shared" si="3"/>
        <v>#DIV/0!</v>
      </c>
      <c r="AA40" s="13" t="e">
        <f t="shared" si="4"/>
        <v>#DIV/0!</v>
      </c>
      <c r="AB40" s="13" t="e">
        <f t="shared" si="5"/>
        <v>#DIV/0!</v>
      </c>
      <c r="AC40" s="13" t="e">
        <f t="shared" si="6"/>
        <v>#DIV/0!</v>
      </c>
      <c r="AD40" s="13" t="e">
        <f t="shared" si="7"/>
        <v>#DIV/0!</v>
      </c>
      <c r="AE40" s="13" t="e">
        <f t="shared" si="8"/>
        <v>#DIV/0!</v>
      </c>
      <c r="AF40" s="13" t="e">
        <f t="shared" si="9"/>
        <v>#DIV/0!</v>
      </c>
      <c r="AG40" s="13" t="e">
        <f t="shared" si="10"/>
        <v>#DIV/0!</v>
      </c>
      <c r="AH40" s="13" t="e">
        <f t="shared" si="11"/>
        <v>#DIV/0!</v>
      </c>
      <c r="AI40" s="13" t="e">
        <f t="shared" si="12"/>
        <v>#DIV/0!</v>
      </c>
      <c r="AJ40" s="13" t="e">
        <f t="shared" si="13"/>
        <v>#DIV/0!</v>
      </c>
      <c r="AK40" s="13" t="e">
        <f t="shared" si="14"/>
        <v>#DIV/0!</v>
      </c>
    </row>
    <row r="41" spans="2:37" ht="18" x14ac:dyDescent="0.45">
      <c r="B41" s="21">
        <v>59</v>
      </c>
      <c r="C41" s="21">
        <v>56</v>
      </c>
      <c r="D41" s="21">
        <v>54</v>
      </c>
      <c r="E41" s="21">
        <v>52</v>
      </c>
      <c r="F41" s="21">
        <v>51</v>
      </c>
      <c r="G41" s="21">
        <v>49</v>
      </c>
      <c r="H41" s="21">
        <v>47</v>
      </c>
      <c r="I41" s="71">
        <v>45</v>
      </c>
      <c r="J41" s="21">
        <v>43</v>
      </c>
      <c r="K41" s="71">
        <v>42</v>
      </c>
      <c r="L41" s="21">
        <v>40</v>
      </c>
      <c r="M41" s="21">
        <v>38</v>
      </c>
      <c r="N41" s="21">
        <v>36</v>
      </c>
      <c r="O41" s="21">
        <v>32</v>
      </c>
      <c r="P41" s="21">
        <v>25</v>
      </c>
      <c r="Q41" s="21">
        <v>0.8</v>
      </c>
      <c r="W41" s="13" t="e">
        <f t="shared" si="0"/>
        <v>#DIV/0!</v>
      </c>
      <c r="X41" s="13" t="e">
        <f t="shared" si="1"/>
        <v>#DIV/0!</v>
      </c>
      <c r="Y41" s="13" t="e">
        <f t="shared" si="2"/>
        <v>#DIV/0!</v>
      </c>
      <c r="Z41" s="13" t="e">
        <f t="shared" si="3"/>
        <v>#DIV/0!</v>
      </c>
      <c r="AA41" s="13" t="e">
        <f t="shared" si="4"/>
        <v>#DIV/0!</v>
      </c>
      <c r="AB41" s="13" t="e">
        <f t="shared" si="5"/>
        <v>#DIV/0!</v>
      </c>
      <c r="AC41" s="13" t="e">
        <f t="shared" si="6"/>
        <v>#DIV/0!</v>
      </c>
      <c r="AD41" s="13" t="e">
        <f t="shared" si="7"/>
        <v>#DIV/0!</v>
      </c>
      <c r="AE41" s="13" t="e">
        <f t="shared" si="8"/>
        <v>#DIV/0!</v>
      </c>
      <c r="AF41" s="13" t="e">
        <f t="shared" si="9"/>
        <v>#DIV/0!</v>
      </c>
      <c r="AG41" s="13" t="e">
        <f t="shared" si="10"/>
        <v>#DIV/0!</v>
      </c>
      <c r="AH41" s="13" t="e">
        <f t="shared" si="11"/>
        <v>#DIV/0!</v>
      </c>
      <c r="AI41" s="13" t="e">
        <f t="shared" si="12"/>
        <v>#DIV/0!</v>
      </c>
      <c r="AJ41" s="13" t="e">
        <f t="shared" si="13"/>
        <v>#DIV/0!</v>
      </c>
      <c r="AK41" s="13" t="e">
        <f t="shared" si="14"/>
        <v>#DIV/0!</v>
      </c>
    </row>
    <row r="42" spans="2:37" ht="18" x14ac:dyDescent="0.45">
      <c r="B42" s="17">
        <v>58</v>
      </c>
      <c r="C42" s="17">
        <v>55</v>
      </c>
      <c r="D42" s="17">
        <v>53</v>
      </c>
      <c r="E42" s="17">
        <v>51</v>
      </c>
      <c r="F42" s="17">
        <v>49</v>
      </c>
      <c r="G42" s="17">
        <v>47</v>
      </c>
      <c r="H42" s="17">
        <v>46</v>
      </c>
      <c r="I42" s="19">
        <v>43</v>
      </c>
      <c r="J42" s="17">
        <v>42</v>
      </c>
      <c r="K42" s="19">
        <v>41</v>
      </c>
      <c r="L42" s="17">
        <v>39</v>
      </c>
      <c r="M42" s="17">
        <v>37</v>
      </c>
      <c r="N42" s="17">
        <v>34</v>
      </c>
      <c r="O42" s="17">
        <v>31</v>
      </c>
      <c r="P42" s="17">
        <v>24</v>
      </c>
      <c r="Q42" s="17">
        <v>0.79</v>
      </c>
      <c r="W42" s="13" t="e">
        <f t="shared" si="0"/>
        <v>#DIV/0!</v>
      </c>
      <c r="X42" s="13" t="e">
        <f t="shared" si="1"/>
        <v>#DIV/0!</v>
      </c>
      <c r="Y42" s="13" t="e">
        <f t="shared" si="2"/>
        <v>#DIV/0!</v>
      </c>
      <c r="Z42" s="13" t="e">
        <f t="shared" si="3"/>
        <v>#DIV/0!</v>
      </c>
      <c r="AA42" s="13" t="e">
        <f t="shared" si="4"/>
        <v>#DIV/0!</v>
      </c>
      <c r="AB42" s="13" t="e">
        <f t="shared" si="5"/>
        <v>#DIV/0!</v>
      </c>
      <c r="AC42" s="13" t="e">
        <f t="shared" si="6"/>
        <v>#DIV/0!</v>
      </c>
      <c r="AD42" s="13" t="e">
        <f t="shared" si="7"/>
        <v>#DIV/0!</v>
      </c>
      <c r="AE42" s="13" t="e">
        <f t="shared" si="8"/>
        <v>#DIV/0!</v>
      </c>
      <c r="AF42" s="13" t="e">
        <f t="shared" si="9"/>
        <v>#DIV/0!</v>
      </c>
      <c r="AG42" s="13" t="e">
        <f t="shared" si="10"/>
        <v>#DIV/0!</v>
      </c>
      <c r="AH42" s="13" t="e">
        <f t="shared" si="11"/>
        <v>#DIV/0!</v>
      </c>
      <c r="AI42" s="13" t="e">
        <f t="shared" si="12"/>
        <v>#DIV/0!</v>
      </c>
      <c r="AJ42" s="13" t="e">
        <f t="shared" si="13"/>
        <v>#DIV/0!</v>
      </c>
      <c r="AK42" s="13" t="e">
        <f t="shared" si="14"/>
        <v>#DIV/0!</v>
      </c>
    </row>
    <row r="43" spans="2:37" ht="18" x14ac:dyDescent="0.45">
      <c r="B43" s="18">
        <v>57</v>
      </c>
      <c r="C43" s="18">
        <v>54</v>
      </c>
      <c r="D43" s="18">
        <v>51</v>
      </c>
      <c r="E43" s="18">
        <v>50</v>
      </c>
      <c r="F43" s="18">
        <v>48</v>
      </c>
      <c r="G43" s="18">
        <v>46</v>
      </c>
      <c r="H43" s="18">
        <v>44</v>
      </c>
      <c r="I43" s="73">
        <v>42</v>
      </c>
      <c r="J43" s="18">
        <v>41</v>
      </c>
      <c r="K43" s="73">
        <v>39</v>
      </c>
      <c r="L43" s="18">
        <v>38</v>
      </c>
      <c r="M43" s="18">
        <v>36</v>
      </c>
      <c r="N43" s="18">
        <v>33</v>
      </c>
      <c r="O43" s="18">
        <v>30</v>
      </c>
      <c r="P43" s="18">
        <v>23</v>
      </c>
      <c r="Q43" s="18">
        <v>0.78</v>
      </c>
      <c r="W43" s="13" t="e">
        <f t="shared" si="0"/>
        <v>#DIV/0!</v>
      </c>
      <c r="X43" s="13" t="e">
        <f t="shared" si="1"/>
        <v>#DIV/0!</v>
      </c>
      <c r="Y43" s="13" t="e">
        <f t="shared" si="2"/>
        <v>#DIV/0!</v>
      </c>
      <c r="Z43" s="13" t="e">
        <f t="shared" si="3"/>
        <v>#DIV/0!</v>
      </c>
      <c r="AA43" s="13" t="e">
        <f t="shared" si="4"/>
        <v>#DIV/0!</v>
      </c>
      <c r="AB43" s="13" t="e">
        <f t="shared" si="5"/>
        <v>#DIV/0!</v>
      </c>
      <c r="AC43" s="13" t="e">
        <f t="shared" si="6"/>
        <v>#DIV/0!</v>
      </c>
      <c r="AD43" s="13" t="e">
        <f t="shared" si="7"/>
        <v>#DIV/0!</v>
      </c>
      <c r="AE43" s="13" t="e">
        <f t="shared" si="8"/>
        <v>#DIV/0!</v>
      </c>
      <c r="AF43" s="13" t="e">
        <f t="shared" si="9"/>
        <v>#DIV/0!</v>
      </c>
      <c r="AG43" s="13" t="e">
        <f t="shared" si="10"/>
        <v>#DIV/0!</v>
      </c>
      <c r="AH43" s="13" t="e">
        <f t="shared" si="11"/>
        <v>#DIV/0!</v>
      </c>
      <c r="AI43" s="13" t="e">
        <f t="shared" si="12"/>
        <v>#DIV/0!</v>
      </c>
      <c r="AJ43" s="13" t="e">
        <f t="shared" si="13"/>
        <v>#DIV/0!</v>
      </c>
      <c r="AK43" s="13" t="e">
        <f t="shared" si="14"/>
        <v>#DIV/0!</v>
      </c>
    </row>
    <row r="44" spans="2:37" ht="18" x14ac:dyDescent="0.45">
      <c r="B44" s="18">
        <v>56</v>
      </c>
      <c r="C44" s="18">
        <v>53</v>
      </c>
      <c r="D44" s="18">
        <v>50</v>
      </c>
      <c r="E44" s="18">
        <v>49</v>
      </c>
      <c r="F44" s="18">
        <v>47</v>
      </c>
      <c r="G44" s="18">
        <v>45</v>
      </c>
      <c r="H44" s="18">
        <v>43</v>
      </c>
      <c r="I44" s="73">
        <v>41</v>
      </c>
      <c r="J44" s="18">
        <v>40</v>
      </c>
      <c r="K44" s="73">
        <v>38</v>
      </c>
      <c r="L44" s="18">
        <v>37</v>
      </c>
      <c r="M44" s="18">
        <v>35</v>
      </c>
      <c r="N44" s="18">
        <v>32</v>
      </c>
      <c r="O44" s="18">
        <v>28</v>
      </c>
      <c r="P44" s="18">
        <v>22</v>
      </c>
      <c r="Q44" s="18">
        <v>0.77</v>
      </c>
      <c r="W44" s="13" t="e">
        <f t="shared" si="0"/>
        <v>#DIV/0!</v>
      </c>
      <c r="X44" s="13" t="e">
        <f t="shared" si="1"/>
        <v>#DIV/0!</v>
      </c>
      <c r="Y44" s="13" t="e">
        <f t="shared" si="2"/>
        <v>#DIV/0!</v>
      </c>
      <c r="Z44" s="13" t="e">
        <f t="shared" si="3"/>
        <v>#DIV/0!</v>
      </c>
      <c r="AA44" s="13" t="e">
        <f t="shared" si="4"/>
        <v>#DIV/0!</v>
      </c>
      <c r="AB44" s="13" t="e">
        <f t="shared" si="5"/>
        <v>#DIV/0!</v>
      </c>
      <c r="AC44" s="13" t="e">
        <f t="shared" si="6"/>
        <v>#DIV/0!</v>
      </c>
      <c r="AD44" s="13" t="e">
        <f t="shared" si="7"/>
        <v>#DIV/0!</v>
      </c>
      <c r="AE44" s="13" t="e">
        <f t="shared" si="8"/>
        <v>#DIV/0!</v>
      </c>
      <c r="AF44" s="13" t="e">
        <f t="shared" si="9"/>
        <v>#DIV/0!</v>
      </c>
      <c r="AG44" s="13" t="e">
        <f t="shared" si="10"/>
        <v>#DIV/0!</v>
      </c>
      <c r="AH44" s="13" t="e">
        <f t="shared" si="11"/>
        <v>#DIV/0!</v>
      </c>
      <c r="AI44" s="13" t="e">
        <f t="shared" si="12"/>
        <v>#DIV/0!</v>
      </c>
      <c r="AJ44" s="13" t="e">
        <f t="shared" si="13"/>
        <v>#DIV/0!</v>
      </c>
      <c r="AK44" s="13" t="e">
        <f t="shared" si="14"/>
        <v>#DIV/0!</v>
      </c>
    </row>
    <row r="45" spans="2:37" ht="18" x14ac:dyDescent="0.45">
      <c r="B45" s="18">
        <v>55</v>
      </c>
      <c r="C45" s="18">
        <v>52</v>
      </c>
      <c r="D45" s="18">
        <v>49</v>
      </c>
      <c r="E45" s="18">
        <v>47</v>
      </c>
      <c r="F45" s="18">
        <v>46</v>
      </c>
      <c r="G45" s="18">
        <v>44</v>
      </c>
      <c r="H45" s="18">
        <v>42</v>
      </c>
      <c r="I45" s="73">
        <v>40</v>
      </c>
      <c r="J45" s="18">
        <v>39</v>
      </c>
      <c r="K45" s="73">
        <v>37</v>
      </c>
      <c r="L45" s="18">
        <v>36</v>
      </c>
      <c r="M45" s="18">
        <v>33</v>
      </c>
      <c r="N45" s="18">
        <v>31</v>
      </c>
      <c r="O45" s="18">
        <v>27</v>
      </c>
      <c r="P45" s="18">
        <v>21</v>
      </c>
      <c r="Q45" s="18">
        <v>0.76</v>
      </c>
      <c r="W45" s="13" t="e">
        <f t="shared" si="0"/>
        <v>#DIV/0!</v>
      </c>
      <c r="X45" s="13" t="e">
        <f t="shared" si="1"/>
        <v>#DIV/0!</v>
      </c>
      <c r="Y45" s="13" t="e">
        <f t="shared" si="2"/>
        <v>#DIV/0!</v>
      </c>
      <c r="Z45" s="13" t="e">
        <f t="shared" si="3"/>
        <v>#DIV/0!</v>
      </c>
      <c r="AA45" s="13" t="e">
        <f t="shared" si="4"/>
        <v>#DIV/0!</v>
      </c>
      <c r="AB45" s="13" t="e">
        <f t="shared" si="5"/>
        <v>#DIV/0!</v>
      </c>
      <c r="AC45" s="13" t="e">
        <f t="shared" si="6"/>
        <v>#DIV/0!</v>
      </c>
      <c r="AD45" s="13" t="e">
        <f t="shared" si="7"/>
        <v>#DIV/0!</v>
      </c>
      <c r="AE45" s="13" t="e">
        <f t="shared" si="8"/>
        <v>#DIV/0!</v>
      </c>
      <c r="AF45" s="13" t="e">
        <f t="shared" si="9"/>
        <v>#DIV/0!</v>
      </c>
      <c r="AG45" s="13" t="e">
        <f t="shared" si="10"/>
        <v>#DIV/0!</v>
      </c>
      <c r="AH45" s="13" t="e">
        <f t="shared" si="11"/>
        <v>#DIV/0!</v>
      </c>
      <c r="AI45" s="13" t="e">
        <f t="shared" si="12"/>
        <v>#DIV/0!</v>
      </c>
      <c r="AJ45" s="13" t="e">
        <f t="shared" si="13"/>
        <v>#DIV/0!</v>
      </c>
      <c r="AK45" s="13" t="e">
        <f t="shared" si="14"/>
        <v>#DIV/0!</v>
      </c>
    </row>
    <row r="46" spans="2:37" ht="18" x14ac:dyDescent="0.45">
      <c r="B46" s="21">
        <v>54</v>
      </c>
      <c r="C46" s="21">
        <v>51</v>
      </c>
      <c r="D46" s="21">
        <v>48</v>
      </c>
      <c r="E46" s="21">
        <v>46</v>
      </c>
      <c r="F46" s="21">
        <v>45</v>
      </c>
      <c r="G46" s="21">
        <v>43</v>
      </c>
      <c r="H46" s="21">
        <v>41</v>
      </c>
      <c r="I46" s="71">
        <v>39</v>
      </c>
      <c r="J46" s="21">
        <v>37</v>
      </c>
      <c r="K46" s="71">
        <v>36</v>
      </c>
      <c r="L46" s="21">
        <v>34</v>
      </c>
      <c r="M46" s="21">
        <v>32</v>
      </c>
      <c r="N46" s="21">
        <v>30</v>
      </c>
      <c r="O46" s="21">
        <v>26</v>
      </c>
      <c r="P46" s="21">
        <v>20</v>
      </c>
      <c r="Q46" s="21">
        <v>0.75</v>
      </c>
      <c r="W46" s="13" t="e">
        <f t="shared" si="0"/>
        <v>#DIV/0!</v>
      </c>
      <c r="X46" s="13" t="e">
        <f t="shared" si="1"/>
        <v>#DIV/0!</v>
      </c>
      <c r="Y46" s="13" t="e">
        <f t="shared" si="2"/>
        <v>#DIV/0!</v>
      </c>
      <c r="Z46" s="13" t="e">
        <f t="shared" si="3"/>
        <v>#DIV/0!</v>
      </c>
      <c r="AA46" s="13" t="e">
        <f t="shared" si="4"/>
        <v>#DIV/0!</v>
      </c>
      <c r="AB46" s="13" t="e">
        <f t="shared" si="5"/>
        <v>#DIV/0!</v>
      </c>
      <c r="AC46" s="13" t="e">
        <f t="shared" si="6"/>
        <v>#DIV/0!</v>
      </c>
      <c r="AD46" s="13" t="e">
        <f t="shared" si="7"/>
        <v>#DIV/0!</v>
      </c>
      <c r="AE46" s="13" t="e">
        <f t="shared" si="8"/>
        <v>#DIV/0!</v>
      </c>
      <c r="AF46" s="13" t="e">
        <f t="shared" si="9"/>
        <v>#DIV/0!</v>
      </c>
      <c r="AG46" s="13" t="e">
        <f t="shared" si="10"/>
        <v>#DIV/0!</v>
      </c>
      <c r="AH46" s="13" t="e">
        <f t="shared" si="11"/>
        <v>#DIV/0!</v>
      </c>
      <c r="AI46" s="13" t="e">
        <f t="shared" si="12"/>
        <v>#DIV/0!</v>
      </c>
      <c r="AJ46" s="13" t="e">
        <f t="shared" si="13"/>
        <v>#DIV/0!</v>
      </c>
      <c r="AK46" s="13" t="e">
        <f t="shared" si="14"/>
        <v>#DIV/0!</v>
      </c>
    </row>
    <row r="47" spans="2:37" ht="18" x14ac:dyDescent="0.45">
      <c r="B47" s="17">
        <v>53</v>
      </c>
      <c r="C47" s="17">
        <v>50</v>
      </c>
      <c r="D47" s="17">
        <v>47</v>
      </c>
      <c r="E47" s="17">
        <v>45</v>
      </c>
      <c r="F47" s="17">
        <v>44</v>
      </c>
      <c r="G47" s="17">
        <v>42</v>
      </c>
      <c r="H47" s="17">
        <v>40</v>
      </c>
      <c r="I47" s="19">
        <v>38</v>
      </c>
      <c r="J47" s="17">
        <v>36</v>
      </c>
      <c r="K47" s="19">
        <v>35</v>
      </c>
      <c r="L47" s="17">
        <v>33</v>
      </c>
      <c r="M47" s="17">
        <v>31</v>
      </c>
      <c r="N47" s="17">
        <v>29</v>
      </c>
      <c r="O47" s="17">
        <v>25</v>
      </c>
      <c r="P47" s="74">
        <v>19</v>
      </c>
      <c r="Q47" s="17">
        <v>0.74</v>
      </c>
      <c r="W47" s="13" t="e">
        <f t="shared" ref="W47:W56" si="15">IF(AND($V$5=$B$4,$V$4&gt;=B47,$V$4&lt;B46),Q47,0)</f>
        <v>#DIV/0!</v>
      </c>
      <c r="X47" s="13" t="e">
        <f t="shared" ref="X47:X56" si="16">IF(AND($V$5=$C$4,$V$4&gt;=C47,$V$4&lt;C46),Q47,0)</f>
        <v>#DIV/0!</v>
      </c>
      <c r="Y47" s="13" t="e">
        <f t="shared" ref="Y47:Y56" si="17">IF(AND($V$5=$D$4,$V$4&gt;=D47,$V$4&lt;D46),Q47,0)</f>
        <v>#DIV/0!</v>
      </c>
      <c r="Z47" s="13" t="e">
        <f t="shared" ref="Z47:Z56" si="18">IF(AND($V$5=$E$4,$V$4&gt;=E47,$V$4&lt;E46),Q47,0)</f>
        <v>#DIV/0!</v>
      </c>
      <c r="AA47" s="13" t="e">
        <f t="shared" ref="AA47:AA56" si="19">IF(AND($V$5=$F$4,$V$4&gt;=F47,$V$4&lt;F46),Q47,0)</f>
        <v>#DIV/0!</v>
      </c>
      <c r="AB47" s="13" t="e">
        <f t="shared" ref="AB47:AB56" si="20">IF(AND($V$5=$G$4,$V$4&gt;=G47,$V$4&lt;G46),Q47,0)</f>
        <v>#DIV/0!</v>
      </c>
      <c r="AC47" s="13" t="e">
        <f t="shared" ref="AC47:AC56" si="21">IF(AND($V$5=$H$4,$V$4&gt;=H47,$V$4&lt;H46),Q47,0)</f>
        <v>#DIV/0!</v>
      </c>
      <c r="AD47" s="13" t="e">
        <f t="shared" ref="AD47:AD56" si="22">IF(AND($V$5=$I$4,$V$4&gt;=I47,$V$4&lt;I46),Q47,0)</f>
        <v>#DIV/0!</v>
      </c>
      <c r="AE47" s="13" t="e">
        <f t="shared" ref="AE47:AE56" si="23">IF(AND($V$5=$J$4,$V$4&gt;=J47,$V$4&lt;J46),Q47,0)</f>
        <v>#DIV/0!</v>
      </c>
      <c r="AF47" s="13" t="e">
        <f t="shared" ref="AF47:AF56" si="24">IF(AND($V$5=$K$4,$V$4&gt;=K47,$V$4&lt;K46),Q47,0)</f>
        <v>#DIV/0!</v>
      </c>
      <c r="AG47" s="13" t="e">
        <f t="shared" ref="AG47:AG56" si="25">IF(AND($V$5=$L$4,$V$4&gt;=L47,$V$4&lt;L46),Q47,0)</f>
        <v>#DIV/0!</v>
      </c>
      <c r="AH47" s="13" t="e">
        <f t="shared" ref="AH47:AH56" si="26">IF(AND($V$5=$M$4,$V$4&gt;=M47,$V$4&lt;M46),Q47,0)</f>
        <v>#DIV/0!</v>
      </c>
      <c r="AI47" s="13" t="e">
        <f t="shared" ref="AI47:AI56" si="27">IF(AND($V$5=$N$4,$V$4&gt;=N47,$V$4&lt;N46),Q47,0)</f>
        <v>#DIV/0!</v>
      </c>
      <c r="AJ47" s="13" t="e">
        <f t="shared" ref="AJ47:AJ56" si="28">IF(AND($V$5=$O$4,$V$4&gt;=O47,$V$4&lt;O46),Q47,0)</f>
        <v>#DIV/0!</v>
      </c>
      <c r="AK47" s="13" t="e">
        <f t="shared" ref="AK47:AK56" si="29">IF(AND($V$5=$P$4,$V$4&gt;=P47,$V$4&lt;P46),Q47,0)</f>
        <v>#DIV/0!</v>
      </c>
    </row>
    <row r="48" spans="2:37" ht="18" x14ac:dyDescent="0.45">
      <c r="B48" s="18">
        <v>52</v>
      </c>
      <c r="C48" s="18">
        <v>49</v>
      </c>
      <c r="D48" s="18">
        <v>46</v>
      </c>
      <c r="E48" s="18">
        <v>44</v>
      </c>
      <c r="F48" s="18">
        <v>43</v>
      </c>
      <c r="G48" s="18">
        <v>41</v>
      </c>
      <c r="H48" s="18">
        <v>39</v>
      </c>
      <c r="I48" s="73">
        <v>37</v>
      </c>
      <c r="J48" s="18">
        <v>35</v>
      </c>
      <c r="K48" s="73">
        <v>34</v>
      </c>
      <c r="L48" s="18">
        <v>32</v>
      </c>
      <c r="M48" s="18">
        <v>30</v>
      </c>
      <c r="N48" s="18">
        <v>28</v>
      </c>
      <c r="O48" s="18">
        <v>24</v>
      </c>
      <c r="P48" s="75">
        <v>18</v>
      </c>
      <c r="Q48" s="18">
        <v>0.73</v>
      </c>
      <c r="W48" s="13" t="e">
        <f t="shared" si="15"/>
        <v>#DIV/0!</v>
      </c>
      <c r="X48" s="13" t="e">
        <f t="shared" si="16"/>
        <v>#DIV/0!</v>
      </c>
      <c r="Y48" s="13" t="e">
        <f t="shared" si="17"/>
        <v>#DIV/0!</v>
      </c>
      <c r="Z48" s="13" t="e">
        <f t="shared" si="18"/>
        <v>#DIV/0!</v>
      </c>
      <c r="AA48" s="13" t="e">
        <f t="shared" si="19"/>
        <v>#DIV/0!</v>
      </c>
      <c r="AB48" s="13" t="e">
        <f t="shared" si="20"/>
        <v>#DIV/0!</v>
      </c>
      <c r="AC48" s="13" t="e">
        <f t="shared" si="21"/>
        <v>#DIV/0!</v>
      </c>
      <c r="AD48" s="13" t="e">
        <f t="shared" si="22"/>
        <v>#DIV/0!</v>
      </c>
      <c r="AE48" s="13" t="e">
        <f t="shared" si="23"/>
        <v>#DIV/0!</v>
      </c>
      <c r="AF48" s="13" t="e">
        <f t="shared" si="24"/>
        <v>#DIV/0!</v>
      </c>
      <c r="AG48" s="13" t="e">
        <f t="shared" si="25"/>
        <v>#DIV/0!</v>
      </c>
      <c r="AH48" s="13" t="e">
        <f t="shared" si="26"/>
        <v>#DIV/0!</v>
      </c>
      <c r="AI48" s="13" t="e">
        <f t="shared" si="27"/>
        <v>#DIV/0!</v>
      </c>
      <c r="AJ48" s="13" t="e">
        <f t="shared" si="28"/>
        <v>#DIV/0!</v>
      </c>
      <c r="AK48" s="13" t="e">
        <f t="shared" si="29"/>
        <v>#DIV/0!</v>
      </c>
    </row>
    <row r="49" spans="2:37" ht="18" x14ac:dyDescent="0.45">
      <c r="B49" s="18">
        <v>51</v>
      </c>
      <c r="C49" s="18">
        <v>48</v>
      </c>
      <c r="D49" s="18">
        <v>45</v>
      </c>
      <c r="E49" s="18">
        <v>43</v>
      </c>
      <c r="F49" s="18">
        <v>42</v>
      </c>
      <c r="G49" s="18">
        <v>40</v>
      </c>
      <c r="H49" s="18">
        <v>38</v>
      </c>
      <c r="I49" s="73">
        <v>36</v>
      </c>
      <c r="J49" s="18">
        <v>34</v>
      </c>
      <c r="K49" s="73">
        <v>33</v>
      </c>
      <c r="L49" s="18">
        <v>31</v>
      </c>
      <c r="M49" s="18">
        <v>29</v>
      </c>
      <c r="N49" s="18">
        <v>27</v>
      </c>
      <c r="O49" s="18">
        <v>23</v>
      </c>
      <c r="P49" s="75">
        <v>17</v>
      </c>
      <c r="Q49" s="18">
        <v>0.72</v>
      </c>
      <c r="W49" s="13" t="e">
        <f t="shared" si="15"/>
        <v>#DIV/0!</v>
      </c>
      <c r="X49" s="13" t="e">
        <f t="shared" si="16"/>
        <v>#DIV/0!</v>
      </c>
      <c r="Y49" s="13" t="e">
        <f t="shared" si="17"/>
        <v>#DIV/0!</v>
      </c>
      <c r="Z49" s="13" t="e">
        <f t="shared" si="18"/>
        <v>#DIV/0!</v>
      </c>
      <c r="AA49" s="13" t="e">
        <f t="shared" si="19"/>
        <v>#DIV/0!</v>
      </c>
      <c r="AB49" s="13" t="e">
        <f t="shared" si="20"/>
        <v>#DIV/0!</v>
      </c>
      <c r="AC49" s="13" t="e">
        <f t="shared" si="21"/>
        <v>#DIV/0!</v>
      </c>
      <c r="AD49" s="13" t="e">
        <f t="shared" si="22"/>
        <v>#DIV/0!</v>
      </c>
      <c r="AE49" s="13" t="e">
        <f t="shared" si="23"/>
        <v>#DIV/0!</v>
      </c>
      <c r="AF49" s="13" t="e">
        <f t="shared" si="24"/>
        <v>#DIV/0!</v>
      </c>
      <c r="AG49" s="13" t="e">
        <f t="shared" si="25"/>
        <v>#DIV/0!</v>
      </c>
      <c r="AH49" s="13" t="e">
        <f t="shared" si="26"/>
        <v>#DIV/0!</v>
      </c>
      <c r="AI49" s="13" t="e">
        <f t="shared" si="27"/>
        <v>#DIV/0!</v>
      </c>
      <c r="AJ49" s="13" t="e">
        <f t="shared" si="28"/>
        <v>#DIV/0!</v>
      </c>
      <c r="AK49" s="13" t="e">
        <f t="shared" si="29"/>
        <v>#DIV/0!</v>
      </c>
    </row>
    <row r="50" spans="2:37" ht="18" x14ac:dyDescent="0.45">
      <c r="B50" s="18">
        <v>50</v>
      </c>
      <c r="C50" s="18">
        <v>47</v>
      </c>
      <c r="D50" s="18">
        <v>44</v>
      </c>
      <c r="E50" s="18">
        <v>42</v>
      </c>
      <c r="F50" s="18">
        <v>41</v>
      </c>
      <c r="G50" s="18">
        <v>39</v>
      </c>
      <c r="H50" s="18">
        <v>37</v>
      </c>
      <c r="I50" s="73">
        <v>35</v>
      </c>
      <c r="J50" s="18">
        <v>33</v>
      </c>
      <c r="K50" s="73">
        <v>32</v>
      </c>
      <c r="L50" s="18">
        <v>30</v>
      </c>
      <c r="M50" s="18">
        <v>28</v>
      </c>
      <c r="N50" s="18">
        <v>26</v>
      </c>
      <c r="O50" s="18">
        <v>22</v>
      </c>
      <c r="P50" s="75">
        <v>16</v>
      </c>
      <c r="Q50" s="18">
        <v>0.71</v>
      </c>
      <c r="W50" s="13" t="e">
        <f t="shared" si="15"/>
        <v>#DIV/0!</v>
      </c>
      <c r="X50" s="13" t="e">
        <f t="shared" si="16"/>
        <v>#DIV/0!</v>
      </c>
      <c r="Y50" s="13" t="e">
        <f t="shared" si="17"/>
        <v>#DIV/0!</v>
      </c>
      <c r="Z50" s="13" t="e">
        <f t="shared" si="18"/>
        <v>#DIV/0!</v>
      </c>
      <c r="AA50" s="13" t="e">
        <f t="shared" si="19"/>
        <v>#DIV/0!</v>
      </c>
      <c r="AB50" s="13" t="e">
        <f t="shared" si="20"/>
        <v>#DIV/0!</v>
      </c>
      <c r="AC50" s="13" t="e">
        <f t="shared" si="21"/>
        <v>#DIV/0!</v>
      </c>
      <c r="AD50" s="13" t="e">
        <f t="shared" si="22"/>
        <v>#DIV/0!</v>
      </c>
      <c r="AE50" s="13" t="e">
        <f t="shared" si="23"/>
        <v>#DIV/0!</v>
      </c>
      <c r="AF50" s="13" t="e">
        <f t="shared" si="24"/>
        <v>#DIV/0!</v>
      </c>
      <c r="AG50" s="13" t="e">
        <f t="shared" si="25"/>
        <v>#DIV/0!</v>
      </c>
      <c r="AH50" s="13" t="e">
        <f t="shared" si="26"/>
        <v>#DIV/0!</v>
      </c>
      <c r="AI50" s="13" t="e">
        <f t="shared" si="27"/>
        <v>#DIV/0!</v>
      </c>
      <c r="AJ50" s="13" t="e">
        <f t="shared" si="28"/>
        <v>#DIV/0!</v>
      </c>
      <c r="AK50" s="13" t="e">
        <f t="shared" si="29"/>
        <v>#DIV/0!</v>
      </c>
    </row>
    <row r="51" spans="2:37" ht="18" x14ac:dyDescent="0.45">
      <c r="B51" s="21">
        <v>49</v>
      </c>
      <c r="C51" s="21">
        <v>46</v>
      </c>
      <c r="D51" s="21">
        <v>43</v>
      </c>
      <c r="E51" s="21">
        <v>41</v>
      </c>
      <c r="F51" s="21">
        <v>40</v>
      </c>
      <c r="G51" s="21">
        <v>38</v>
      </c>
      <c r="H51" s="21">
        <v>36</v>
      </c>
      <c r="I51" s="71">
        <v>34</v>
      </c>
      <c r="J51" s="21">
        <v>32</v>
      </c>
      <c r="K51" s="71">
        <v>31</v>
      </c>
      <c r="L51" s="21">
        <v>29</v>
      </c>
      <c r="M51" s="21">
        <v>27</v>
      </c>
      <c r="N51" s="21">
        <v>25</v>
      </c>
      <c r="O51" s="21">
        <v>21</v>
      </c>
      <c r="P51" s="70">
        <v>15</v>
      </c>
      <c r="Q51" s="21">
        <v>0.7</v>
      </c>
      <c r="W51" s="13" t="e">
        <f t="shared" si="15"/>
        <v>#DIV/0!</v>
      </c>
      <c r="X51" s="13" t="e">
        <f t="shared" si="16"/>
        <v>#DIV/0!</v>
      </c>
      <c r="Y51" s="13" t="e">
        <f t="shared" si="17"/>
        <v>#DIV/0!</v>
      </c>
      <c r="Z51" s="13" t="e">
        <f t="shared" si="18"/>
        <v>#DIV/0!</v>
      </c>
      <c r="AA51" s="13" t="e">
        <f t="shared" si="19"/>
        <v>#DIV/0!</v>
      </c>
      <c r="AB51" s="13" t="e">
        <f t="shared" si="20"/>
        <v>#DIV/0!</v>
      </c>
      <c r="AC51" s="13" t="e">
        <f t="shared" si="21"/>
        <v>#DIV/0!</v>
      </c>
      <c r="AD51" s="13" t="e">
        <f t="shared" si="22"/>
        <v>#DIV/0!</v>
      </c>
      <c r="AE51" s="13" t="e">
        <f t="shared" si="23"/>
        <v>#DIV/0!</v>
      </c>
      <c r="AF51" s="13" t="e">
        <f t="shared" si="24"/>
        <v>#DIV/0!</v>
      </c>
      <c r="AG51" s="13" t="e">
        <f t="shared" si="25"/>
        <v>#DIV/0!</v>
      </c>
      <c r="AH51" s="13" t="e">
        <f t="shared" si="26"/>
        <v>#DIV/0!</v>
      </c>
      <c r="AI51" s="13" t="e">
        <f t="shared" si="27"/>
        <v>#DIV/0!</v>
      </c>
      <c r="AJ51" s="13" t="e">
        <f t="shared" si="28"/>
        <v>#DIV/0!</v>
      </c>
      <c r="AK51" s="13" t="e">
        <f t="shared" si="29"/>
        <v>#DIV/0!</v>
      </c>
    </row>
    <row r="52" spans="2:37" ht="18" x14ac:dyDescent="0.45">
      <c r="B52" s="17">
        <v>48</v>
      </c>
      <c r="C52" s="17">
        <v>45</v>
      </c>
      <c r="D52" s="17">
        <v>42</v>
      </c>
      <c r="E52" s="17">
        <v>40</v>
      </c>
      <c r="F52" s="17">
        <v>39</v>
      </c>
      <c r="G52" s="17">
        <v>37</v>
      </c>
      <c r="H52" s="17">
        <v>35</v>
      </c>
      <c r="I52" s="19">
        <v>33</v>
      </c>
      <c r="J52" s="17">
        <v>31</v>
      </c>
      <c r="K52" s="19">
        <v>30</v>
      </c>
      <c r="L52" s="17">
        <v>28</v>
      </c>
      <c r="M52" s="17">
        <v>26</v>
      </c>
      <c r="N52" s="17">
        <v>24</v>
      </c>
      <c r="O52" s="17">
        <v>20</v>
      </c>
      <c r="P52" s="74">
        <v>14</v>
      </c>
      <c r="Q52" s="17">
        <v>0.69</v>
      </c>
      <c r="W52" s="13" t="e">
        <f t="shared" si="15"/>
        <v>#DIV/0!</v>
      </c>
      <c r="X52" s="13" t="e">
        <f t="shared" si="16"/>
        <v>#DIV/0!</v>
      </c>
      <c r="Y52" s="13" t="e">
        <f t="shared" si="17"/>
        <v>#DIV/0!</v>
      </c>
      <c r="Z52" s="13" t="e">
        <f t="shared" si="18"/>
        <v>#DIV/0!</v>
      </c>
      <c r="AA52" s="13" t="e">
        <f t="shared" si="19"/>
        <v>#DIV/0!</v>
      </c>
      <c r="AB52" s="13" t="e">
        <f t="shared" si="20"/>
        <v>#DIV/0!</v>
      </c>
      <c r="AC52" s="13" t="e">
        <f t="shared" si="21"/>
        <v>#DIV/0!</v>
      </c>
      <c r="AD52" s="13" t="e">
        <f t="shared" si="22"/>
        <v>#DIV/0!</v>
      </c>
      <c r="AE52" s="13" t="e">
        <f t="shared" si="23"/>
        <v>#DIV/0!</v>
      </c>
      <c r="AF52" s="13" t="e">
        <f t="shared" si="24"/>
        <v>#DIV/0!</v>
      </c>
      <c r="AG52" s="13" t="e">
        <f t="shared" si="25"/>
        <v>#DIV/0!</v>
      </c>
      <c r="AH52" s="13" t="e">
        <f t="shared" si="26"/>
        <v>#DIV/0!</v>
      </c>
      <c r="AI52" s="13" t="e">
        <f t="shared" si="27"/>
        <v>#DIV/0!</v>
      </c>
      <c r="AJ52" s="13" t="e">
        <f t="shared" si="28"/>
        <v>#DIV/0!</v>
      </c>
      <c r="AK52" s="13" t="e">
        <f t="shared" si="29"/>
        <v>#DIV/0!</v>
      </c>
    </row>
    <row r="53" spans="2:37" ht="18" x14ac:dyDescent="0.45">
      <c r="B53" s="18">
        <v>47</v>
      </c>
      <c r="C53" s="18">
        <v>44</v>
      </c>
      <c r="D53" s="18">
        <v>41</v>
      </c>
      <c r="E53" s="18">
        <v>39</v>
      </c>
      <c r="F53" s="18">
        <v>38</v>
      </c>
      <c r="G53" s="18">
        <v>36</v>
      </c>
      <c r="H53" s="18">
        <v>34</v>
      </c>
      <c r="I53" s="73">
        <v>32</v>
      </c>
      <c r="J53" s="18">
        <v>30</v>
      </c>
      <c r="K53" s="73">
        <v>29</v>
      </c>
      <c r="L53" s="18">
        <v>27</v>
      </c>
      <c r="M53" s="18">
        <v>25</v>
      </c>
      <c r="N53" s="18">
        <v>23</v>
      </c>
      <c r="O53" s="18">
        <v>19</v>
      </c>
      <c r="P53" s="75">
        <v>13</v>
      </c>
      <c r="Q53" s="18">
        <v>0.68</v>
      </c>
      <c r="W53" s="13" t="e">
        <f t="shared" si="15"/>
        <v>#DIV/0!</v>
      </c>
      <c r="X53" s="13" t="e">
        <f t="shared" si="16"/>
        <v>#DIV/0!</v>
      </c>
      <c r="Y53" s="13" t="e">
        <f t="shared" si="17"/>
        <v>#DIV/0!</v>
      </c>
      <c r="Z53" s="13" t="e">
        <f t="shared" si="18"/>
        <v>#DIV/0!</v>
      </c>
      <c r="AA53" s="13" t="e">
        <f t="shared" si="19"/>
        <v>#DIV/0!</v>
      </c>
      <c r="AB53" s="13" t="e">
        <f t="shared" si="20"/>
        <v>#DIV/0!</v>
      </c>
      <c r="AC53" s="13" t="e">
        <f t="shared" si="21"/>
        <v>#DIV/0!</v>
      </c>
      <c r="AD53" s="13" t="e">
        <f t="shared" si="22"/>
        <v>#DIV/0!</v>
      </c>
      <c r="AE53" s="13" t="e">
        <f t="shared" si="23"/>
        <v>#DIV/0!</v>
      </c>
      <c r="AF53" s="13" t="e">
        <f t="shared" si="24"/>
        <v>#DIV/0!</v>
      </c>
      <c r="AG53" s="13" t="e">
        <f t="shared" si="25"/>
        <v>#DIV/0!</v>
      </c>
      <c r="AH53" s="13" t="e">
        <f t="shared" si="26"/>
        <v>#DIV/0!</v>
      </c>
      <c r="AI53" s="13" t="e">
        <f t="shared" si="27"/>
        <v>#DIV/0!</v>
      </c>
      <c r="AJ53" s="13" t="e">
        <f t="shared" si="28"/>
        <v>#DIV/0!</v>
      </c>
      <c r="AK53" s="13" t="e">
        <f t="shared" si="29"/>
        <v>#DIV/0!</v>
      </c>
    </row>
    <row r="54" spans="2:37" ht="18" x14ac:dyDescent="0.45">
      <c r="B54" s="18">
        <v>46</v>
      </c>
      <c r="C54" s="18">
        <v>43</v>
      </c>
      <c r="D54" s="18">
        <v>40</v>
      </c>
      <c r="E54" s="18">
        <v>38</v>
      </c>
      <c r="F54" s="18">
        <v>37</v>
      </c>
      <c r="G54" s="18">
        <v>35</v>
      </c>
      <c r="H54" s="18">
        <v>33</v>
      </c>
      <c r="I54" s="73">
        <v>31</v>
      </c>
      <c r="J54" s="18">
        <v>29</v>
      </c>
      <c r="K54" s="73">
        <v>28</v>
      </c>
      <c r="L54" s="18">
        <v>26</v>
      </c>
      <c r="M54" s="18">
        <v>24</v>
      </c>
      <c r="N54" s="18">
        <v>22</v>
      </c>
      <c r="O54" s="18">
        <v>18</v>
      </c>
      <c r="P54" s="75">
        <v>12</v>
      </c>
      <c r="Q54" s="18">
        <v>0.67</v>
      </c>
      <c r="W54" s="13" t="e">
        <f t="shared" si="15"/>
        <v>#DIV/0!</v>
      </c>
      <c r="X54" s="13" t="e">
        <f t="shared" si="16"/>
        <v>#DIV/0!</v>
      </c>
      <c r="Y54" s="13" t="e">
        <f t="shared" si="17"/>
        <v>#DIV/0!</v>
      </c>
      <c r="Z54" s="13" t="e">
        <f t="shared" si="18"/>
        <v>#DIV/0!</v>
      </c>
      <c r="AA54" s="13" t="e">
        <f t="shared" si="19"/>
        <v>#DIV/0!</v>
      </c>
      <c r="AB54" s="13" t="e">
        <f t="shared" si="20"/>
        <v>#DIV/0!</v>
      </c>
      <c r="AC54" s="13" t="e">
        <f t="shared" si="21"/>
        <v>#DIV/0!</v>
      </c>
      <c r="AD54" s="13" t="e">
        <f t="shared" si="22"/>
        <v>#DIV/0!</v>
      </c>
      <c r="AE54" s="13" t="e">
        <f t="shared" si="23"/>
        <v>#DIV/0!</v>
      </c>
      <c r="AF54" s="13" t="e">
        <f t="shared" si="24"/>
        <v>#DIV/0!</v>
      </c>
      <c r="AG54" s="13" t="e">
        <f t="shared" si="25"/>
        <v>#DIV/0!</v>
      </c>
      <c r="AH54" s="13" t="e">
        <f t="shared" si="26"/>
        <v>#DIV/0!</v>
      </c>
      <c r="AI54" s="13" t="e">
        <f t="shared" si="27"/>
        <v>#DIV/0!</v>
      </c>
      <c r="AJ54" s="13" t="e">
        <f t="shared" si="28"/>
        <v>#DIV/0!</v>
      </c>
      <c r="AK54" s="13" t="e">
        <f t="shared" si="29"/>
        <v>#DIV/0!</v>
      </c>
    </row>
    <row r="55" spans="2:37" ht="18" x14ac:dyDescent="0.45">
      <c r="B55" s="18">
        <v>45</v>
      </c>
      <c r="C55" s="18">
        <v>42</v>
      </c>
      <c r="D55" s="18">
        <v>39</v>
      </c>
      <c r="E55" s="18">
        <v>37</v>
      </c>
      <c r="F55" s="18">
        <v>36</v>
      </c>
      <c r="G55" s="18">
        <v>34</v>
      </c>
      <c r="H55" s="18">
        <v>32</v>
      </c>
      <c r="I55" s="73">
        <v>30</v>
      </c>
      <c r="J55" s="18">
        <v>28</v>
      </c>
      <c r="K55" s="73">
        <v>27</v>
      </c>
      <c r="L55" s="18">
        <v>25</v>
      </c>
      <c r="M55" s="18">
        <v>23</v>
      </c>
      <c r="N55" s="18">
        <v>21</v>
      </c>
      <c r="O55" s="18">
        <v>17</v>
      </c>
      <c r="P55" s="75">
        <v>11</v>
      </c>
      <c r="Q55" s="18">
        <v>0.66</v>
      </c>
      <c r="W55" s="13" t="e">
        <f t="shared" si="15"/>
        <v>#DIV/0!</v>
      </c>
      <c r="X55" s="13" t="e">
        <f t="shared" si="16"/>
        <v>#DIV/0!</v>
      </c>
      <c r="Y55" s="13" t="e">
        <f t="shared" si="17"/>
        <v>#DIV/0!</v>
      </c>
      <c r="Z55" s="13" t="e">
        <f t="shared" si="18"/>
        <v>#DIV/0!</v>
      </c>
      <c r="AA55" s="13" t="e">
        <f t="shared" si="19"/>
        <v>#DIV/0!</v>
      </c>
      <c r="AB55" s="13" t="e">
        <f t="shared" si="20"/>
        <v>#DIV/0!</v>
      </c>
      <c r="AC55" s="13" t="e">
        <f t="shared" si="21"/>
        <v>#DIV/0!</v>
      </c>
      <c r="AD55" s="13" t="e">
        <f t="shared" si="22"/>
        <v>#DIV/0!</v>
      </c>
      <c r="AE55" s="13" t="e">
        <f t="shared" si="23"/>
        <v>#DIV/0!</v>
      </c>
      <c r="AF55" s="13" t="e">
        <f t="shared" si="24"/>
        <v>#DIV/0!</v>
      </c>
      <c r="AG55" s="13" t="e">
        <f t="shared" si="25"/>
        <v>#DIV/0!</v>
      </c>
      <c r="AH55" s="13" t="e">
        <f t="shared" si="26"/>
        <v>#DIV/0!</v>
      </c>
      <c r="AI55" s="13" t="e">
        <f t="shared" si="27"/>
        <v>#DIV/0!</v>
      </c>
      <c r="AJ55" s="13" t="e">
        <f t="shared" si="28"/>
        <v>#DIV/0!</v>
      </c>
      <c r="AK55" s="13" t="e">
        <f t="shared" si="29"/>
        <v>#DIV/0!</v>
      </c>
    </row>
    <row r="56" spans="2:37" ht="18" x14ac:dyDescent="0.45">
      <c r="B56" s="21">
        <v>44</v>
      </c>
      <c r="C56" s="21">
        <v>41</v>
      </c>
      <c r="D56" s="21">
        <v>38</v>
      </c>
      <c r="E56" s="21">
        <v>36</v>
      </c>
      <c r="F56" s="21">
        <v>35</v>
      </c>
      <c r="G56" s="21">
        <v>33</v>
      </c>
      <c r="H56" s="21">
        <v>31</v>
      </c>
      <c r="I56" s="71">
        <v>29</v>
      </c>
      <c r="J56" s="21">
        <v>27</v>
      </c>
      <c r="K56" s="71">
        <v>26</v>
      </c>
      <c r="L56" s="21">
        <v>24</v>
      </c>
      <c r="M56" s="21">
        <v>22</v>
      </c>
      <c r="N56" s="21">
        <v>20</v>
      </c>
      <c r="O56" s="21">
        <v>16</v>
      </c>
      <c r="P56" s="70">
        <v>10</v>
      </c>
      <c r="Q56" s="21">
        <v>0.65</v>
      </c>
      <c r="W56" s="13" t="e">
        <f t="shared" si="15"/>
        <v>#DIV/0!</v>
      </c>
      <c r="X56" s="13" t="e">
        <f t="shared" si="16"/>
        <v>#DIV/0!</v>
      </c>
      <c r="Y56" s="13" t="e">
        <f t="shared" si="17"/>
        <v>#DIV/0!</v>
      </c>
      <c r="Z56" s="13" t="e">
        <f t="shared" si="18"/>
        <v>#DIV/0!</v>
      </c>
      <c r="AA56" s="13" t="e">
        <f t="shared" si="19"/>
        <v>#DIV/0!</v>
      </c>
      <c r="AB56" s="13" t="e">
        <f t="shared" si="20"/>
        <v>#DIV/0!</v>
      </c>
      <c r="AC56" s="13" t="e">
        <f t="shared" si="21"/>
        <v>#DIV/0!</v>
      </c>
      <c r="AD56" s="13" t="e">
        <f t="shared" si="22"/>
        <v>#DIV/0!</v>
      </c>
      <c r="AE56" s="13" t="e">
        <f t="shared" si="23"/>
        <v>#DIV/0!</v>
      </c>
      <c r="AF56" s="13" t="e">
        <f t="shared" si="24"/>
        <v>#DIV/0!</v>
      </c>
      <c r="AG56" s="13" t="e">
        <f t="shared" si="25"/>
        <v>#DIV/0!</v>
      </c>
      <c r="AH56" s="13" t="e">
        <f t="shared" si="26"/>
        <v>#DIV/0!</v>
      </c>
      <c r="AI56" s="13" t="e">
        <f t="shared" si="27"/>
        <v>#DIV/0!</v>
      </c>
      <c r="AJ56" s="13" t="e">
        <f t="shared" si="28"/>
        <v>#DIV/0!</v>
      </c>
      <c r="AK56" s="13" t="e">
        <f t="shared" si="29"/>
        <v>#DIV/0!</v>
      </c>
    </row>
    <row r="57" spans="2:37" ht="18" x14ac:dyDescent="0.45">
      <c r="B57" s="140" t="s">
        <v>139</v>
      </c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2"/>
      <c r="Q57" s="21" t="s">
        <v>16</v>
      </c>
      <c r="W57" s="13" t="e">
        <f>IF(AND($V$5=B4,$V$4&lt;B56),0,0)</f>
        <v>#DIV/0!</v>
      </c>
      <c r="X57" s="13" t="e">
        <f t="shared" ref="X57:AJ57" si="30">IF(AND($V$5=C4,$V$4&lt;C56),0,0)</f>
        <v>#DIV/0!</v>
      </c>
      <c r="Y57" s="13" t="e">
        <f t="shared" si="30"/>
        <v>#DIV/0!</v>
      </c>
      <c r="Z57" s="13" t="e">
        <f t="shared" si="30"/>
        <v>#DIV/0!</v>
      </c>
      <c r="AA57" s="13" t="e">
        <f t="shared" si="30"/>
        <v>#DIV/0!</v>
      </c>
      <c r="AB57" s="13" t="e">
        <f t="shared" si="30"/>
        <v>#DIV/0!</v>
      </c>
      <c r="AC57" s="13" t="e">
        <f t="shared" si="30"/>
        <v>#DIV/0!</v>
      </c>
      <c r="AD57" s="13" t="e">
        <f t="shared" si="30"/>
        <v>#DIV/0!</v>
      </c>
      <c r="AE57" s="13" t="e">
        <f t="shared" si="30"/>
        <v>#DIV/0!</v>
      </c>
      <c r="AF57" s="13" t="e">
        <f t="shared" si="30"/>
        <v>#DIV/0!</v>
      </c>
      <c r="AG57" s="13" t="e">
        <f t="shared" si="30"/>
        <v>#DIV/0!</v>
      </c>
      <c r="AH57" s="13" t="e">
        <f t="shared" si="30"/>
        <v>#DIV/0!</v>
      </c>
      <c r="AI57" s="13" t="e">
        <f t="shared" si="30"/>
        <v>#DIV/0!</v>
      </c>
      <c r="AJ57" s="13" t="e">
        <f t="shared" si="30"/>
        <v>#DIV/0!</v>
      </c>
      <c r="AK57" s="13" t="e">
        <f>IF(AND($V$5=P4,$V$4&lt;P56),0,0)</f>
        <v>#DIV/0!</v>
      </c>
    </row>
  </sheetData>
  <sheetProtection algorithmName="SHA-512" hashValue="k50i9uoUFDkkuqbejnbYQbXk9LOmEyeLNzNwlhSJr8Nekdv6LGvuUpZGsPmHplWH/dLBtBvylS5qUzx1q2hQqQ==" saltValue="1KEc39gYwPbSlUcUFZ/Ysg==" spinCount="100000" sheet="1" objects="1" scenarios="1"/>
  <mergeCells count="32">
    <mergeCell ref="B57:P57"/>
    <mergeCell ref="M4:M5"/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B4:B5"/>
    <mergeCell ref="C4:C5"/>
    <mergeCell ref="D4:D5"/>
    <mergeCell ref="E4:E5"/>
    <mergeCell ref="F4:F5"/>
    <mergeCell ref="N1:N2"/>
    <mergeCell ref="O1:O2"/>
    <mergeCell ref="P1:P2"/>
    <mergeCell ref="B3:P3"/>
    <mergeCell ref="J1:J2"/>
    <mergeCell ref="K1:K2"/>
    <mergeCell ref="L1:L2"/>
    <mergeCell ref="M1:M2"/>
    <mergeCell ref="B1:B2"/>
    <mergeCell ref="C1:C2"/>
    <mergeCell ref="H1:H2"/>
    <mergeCell ref="I1:I2"/>
    <mergeCell ref="D1:D2"/>
    <mergeCell ref="E1:E2"/>
    <mergeCell ref="F1:F2"/>
    <mergeCell ref="G1:G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206"/>
  <sheetViews>
    <sheetView rightToLeft="1" view="pageBreakPreview" zoomScale="70" zoomScaleNormal="100" zoomScaleSheetLayoutView="70" workbookViewId="0">
      <selection activeCell="K3" sqref="K3:U6"/>
    </sheetView>
  </sheetViews>
  <sheetFormatPr defaultColWidth="9.125" defaultRowHeight="14.25" x14ac:dyDescent="0.2"/>
  <cols>
    <col min="1" max="1" width="5.875" style="3" customWidth="1"/>
    <col min="2" max="8" width="9.125" style="3"/>
    <col min="9" max="9" width="10.875" style="3" customWidth="1"/>
    <col min="10" max="10" width="9.125" style="3"/>
    <col min="11" max="11" width="12.875" style="3" customWidth="1"/>
    <col min="12" max="12" width="11.375" style="3" customWidth="1"/>
    <col min="13" max="16" width="9.125" style="3"/>
    <col min="17" max="17" width="11.75" style="3" customWidth="1"/>
    <col min="18" max="16384" width="9.125" style="3"/>
  </cols>
  <sheetData>
    <row r="1" spans="1:21" ht="57" customHeight="1" x14ac:dyDescent="0.2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</row>
    <row r="2" spans="1:21" ht="23.25" customHeight="1" x14ac:dyDescent="0.2">
      <c r="A2" s="109" t="s">
        <v>142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</row>
    <row r="3" spans="1:21" ht="18" customHeight="1" x14ac:dyDescent="0.2">
      <c r="A3" s="119" t="s">
        <v>56</v>
      </c>
      <c r="B3" s="120"/>
      <c r="C3" s="120"/>
      <c r="D3" s="120"/>
      <c r="E3" s="120"/>
      <c r="F3" s="120"/>
      <c r="G3" s="120"/>
      <c r="H3" s="120"/>
      <c r="I3" s="120"/>
      <c r="J3" s="121"/>
      <c r="K3" s="117"/>
      <c r="L3" s="118"/>
      <c r="M3" s="118"/>
      <c r="N3" s="118"/>
      <c r="O3" s="118"/>
      <c r="P3" s="118"/>
      <c r="Q3" s="118"/>
      <c r="R3" s="118"/>
      <c r="S3" s="118"/>
      <c r="T3" s="118"/>
      <c r="U3" s="118"/>
    </row>
    <row r="4" spans="1:21" ht="18" customHeight="1" x14ac:dyDescent="0.2">
      <c r="A4" s="119" t="s">
        <v>81</v>
      </c>
      <c r="B4" s="120"/>
      <c r="C4" s="120"/>
      <c r="D4" s="120"/>
      <c r="E4" s="120"/>
      <c r="F4" s="120"/>
      <c r="G4" s="120"/>
      <c r="H4" s="120"/>
      <c r="I4" s="120"/>
      <c r="J4" s="121"/>
      <c r="K4" s="117"/>
      <c r="L4" s="118"/>
      <c r="M4" s="118"/>
      <c r="N4" s="118"/>
      <c r="O4" s="118"/>
      <c r="P4" s="118"/>
      <c r="Q4" s="118"/>
      <c r="R4" s="118"/>
      <c r="S4" s="118"/>
      <c r="T4" s="118"/>
      <c r="U4" s="118"/>
    </row>
    <row r="5" spans="1:21" ht="18" customHeight="1" x14ac:dyDescent="0.2">
      <c r="A5" s="114" t="s">
        <v>140</v>
      </c>
      <c r="B5" s="115"/>
      <c r="C5" s="115"/>
      <c r="D5" s="115"/>
      <c r="E5" s="115"/>
      <c r="F5" s="115"/>
      <c r="G5" s="115"/>
      <c r="H5" s="115"/>
      <c r="I5" s="115"/>
      <c r="J5" s="116"/>
      <c r="K5" s="117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1" ht="18" customHeight="1" x14ac:dyDescent="0.2">
      <c r="A6" s="114" t="s">
        <v>115</v>
      </c>
      <c r="B6" s="115"/>
      <c r="C6" s="115"/>
      <c r="D6" s="115"/>
      <c r="E6" s="115"/>
      <c r="F6" s="115"/>
      <c r="G6" s="115"/>
      <c r="H6" s="115"/>
      <c r="I6" s="115"/>
      <c r="J6" s="116"/>
      <c r="K6" s="117"/>
      <c r="L6" s="118"/>
      <c r="M6" s="118"/>
      <c r="N6" s="118"/>
      <c r="O6" s="118"/>
      <c r="P6" s="118"/>
      <c r="Q6" s="118"/>
      <c r="R6" s="118"/>
      <c r="S6" s="118"/>
      <c r="T6" s="118"/>
      <c r="U6" s="118"/>
    </row>
    <row r="7" spans="1:21" ht="19.5" customHeight="1" x14ac:dyDescent="0.2">
      <c r="A7" s="113" t="s">
        <v>58</v>
      </c>
      <c r="B7" s="112" t="s">
        <v>116</v>
      </c>
      <c r="C7" s="112"/>
      <c r="D7" s="112"/>
      <c r="E7" s="112"/>
      <c r="F7" s="112" t="s">
        <v>114</v>
      </c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</row>
    <row r="8" spans="1:21" ht="15" customHeight="1" x14ac:dyDescent="0.2">
      <c r="A8" s="113"/>
      <c r="B8" s="111" t="s">
        <v>60</v>
      </c>
      <c r="C8" s="111" t="s">
        <v>61</v>
      </c>
      <c r="D8" s="111" t="s">
        <v>62</v>
      </c>
      <c r="E8" s="111" t="s">
        <v>63</v>
      </c>
      <c r="F8" s="111" t="s">
        <v>64</v>
      </c>
      <c r="G8" s="111" t="s">
        <v>65</v>
      </c>
      <c r="H8" s="111" t="s">
        <v>66</v>
      </c>
      <c r="I8" s="111" t="s">
        <v>67</v>
      </c>
      <c r="J8" s="111" t="s">
        <v>68</v>
      </c>
      <c r="K8" s="111" t="s">
        <v>73</v>
      </c>
      <c r="L8" s="111" t="s">
        <v>74</v>
      </c>
      <c r="M8" s="111" t="s">
        <v>82</v>
      </c>
      <c r="N8" s="111" t="s">
        <v>75</v>
      </c>
      <c r="O8" s="111" t="s">
        <v>76</v>
      </c>
      <c r="P8" s="111" t="s">
        <v>77</v>
      </c>
      <c r="Q8" s="111" t="s">
        <v>78</v>
      </c>
      <c r="R8" s="111" t="s">
        <v>79</v>
      </c>
      <c r="S8" s="111" t="s">
        <v>108</v>
      </c>
      <c r="T8" s="111"/>
      <c r="U8" s="111" t="s">
        <v>80</v>
      </c>
    </row>
    <row r="9" spans="1:21" ht="15" customHeight="1" x14ac:dyDescent="0.2">
      <c r="A9" s="113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61" t="s">
        <v>121</v>
      </c>
      <c r="T9" s="60" t="s">
        <v>122</v>
      </c>
      <c r="U9" s="111"/>
    </row>
    <row r="10" spans="1:21" ht="16.5" customHeight="1" x14ac:dyDescent="0.2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39"/>
      <c r="L10" s="39"/>
      <c r="M10" s="39"/>
      <c r="N10" s="39"/>
      <c r="O10" s="39"/>
      <c r="P10" s="39"/>
      <c r="Q10" s="39"/>
      <c r="R10" s="39"/>
      <c r="S10" s="39"/>
      <c r="T10" s="7"/>
      <c r="U10" s="39"/>
    </row>
    <row r="11" spans="1:21" ht="22.5" x14ac:dyDescent="0.2">
      <c r="A11" s="80"/>
      <c r="B11" s="80"/>
      <c r="C11" s="80"/>
      <c r="D11" s="80"/>
      <c r="E11" s="80"/>
      <c r="F11" s="81"/>
      <c r="G11" s="80"/>
      <c r="H11" s="80"/>
      <c r="I11" s="80"/>
      <c r="J11" s="80"/>
      <c r="K11" s="40"/>
      <c r="L11" s="40"/>
      <c r="M11" s="40"/>
      <c r="N11" s="40"/>
      <c r="O11" s="40"/>
      <c r="P11" s="40"/>
      <c r="Q11" s="40"/>
      <c r="R11" s="40"/>
      <c r="S11" s="40"/>
      <c r="T11" s="62"/>
      <c r="U11" s="40"/>
    </row>
    <row r="12" spans="1:21" ht="18" customHeight="1" x14ac:dyDescent="0.2">
      <c r="A12" s="80"/>
      <c r="B12" s="80"/>
      <c r="C12" s="80"/>
      <c r="D12" s="80"/>
      <c r="E12" s="80"/>
      <c r="F12" s="81"/>
      <c r="G12" s="80"/>
      <c r="H12" s="80"/>
      <c r="I12" s="80"/>
      <c r="J12" s="80"/>
      <c r="K12" s="40"/>
      <c r="L12" s="40"/>
      <c r="M12" s="40"/>
      <c r="N12" s="40"/>
      <c r="O12" s="40"/>
      <c r="P12" s="40"/>
      <c r="Q12" s="40"/>
      <c r="R12" s="40"/>
      <c r="S12" s="40"/>
      <c r="T12" s="62"/>
      <c r="U12" s="40"/>
    </row>
    <row r="13" spans="1:21" ht="15.75" customHeight="1" x14ac:dyDescent="0.2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39"/>
      <c r="L13" s="39"/>
      <c r="M13" s="39"/>
      <c r="N13" s="39"/>
      <c r="O13" s="39"/>
      <c r="P13" s="39"/>
      <c r="Q13" s="39"/>
      <c r="R13" s="39"/>
      <c r="S13" s="39"/>
      <c r="T13" s="7"/>
      <c r="U13" s="39"/>
    </row>
    <row r="14" spans="1:21" ht="18" customHeight="1" x14ac:dyDescent="0.2">
      <c r="A14" s="6"/>
      <c r="B14" s="77"/>
      <c r="C14" s="77"/>
      <c r="D14" s="77"/>
      <c r="E14" s="77"/>
      <c r="F14" s="77"/>
      <c r="G14" s="77"/>
      <c r="H14" s="78"/>
      <c r="I14" s="77"/>
      <c r="J14" s="77"/>
      <c r="K14" s="40"/>
      <c r="L14" s="40"/>
      <c r="M14" s="40"/>
      <c r="N14" s="40"/>
      <c r="O14" s="40"/>
      <c r="P14" s="40"/>
      <c r="Q14" s="40"/>
      <c r="R14" s="40"/>
      <c r="S14" s="40"/>
      <c r="T14" s="62"/>
      <c r="U14" s="40"/>
    </row>
    <row r="15" spans="1:21" ht="18" customHeight="1" x14ac:dyDescent="0.2">
      <c r="A15" s="6"/>
      <c r="B15" s="77"/>
      <c r="C15" s="77"/>
      <c r="D15" s="77"/>
      <c r="E15" s="77"/>
      <c r="F15" s="77"/>
      <c r="G15" s="77"/>
      <c r="H15" s="78"/>
      <c r="I15" s="77"/>
      <c r="J15" s="77"/>
      <c r="K15" s="40"/>
      <c r="L15" s="40"/>
      <c r="M15" s="40"/>
      <c r="N15" s="40"/>
      <c r="O15" s="40"/>
      <c r="P15" s="40"/>
      <c r="Q15" s="40"/>
      <c r="R15" s="40"/>
      <c r="S15" s="40"/>
      <c r="T15" s="62"/>
      <c r="U15" s="40"/>
    </row>
    <row r="16" spans="1:21" ht="18" customHeight="1" x14ac:dyDescent="0.2">
      <c r="A16" s="6"/>
      <c r="B16" s="77"/>
      <c r="C16" s="77"/>
      <c r="D16" s="77"/>
      <c r="E16" s="77"/>
      <c r="F16" s="77"/>
      <c r="G16" s="77"/>
      <c r="H16" s="79"/>
      <c r="I16" s="77"/>
      <c r="J16" s="77"/>
      <c r="K16" s="39"/>
      <c r="L16" s="39"/>
      <c r="M16" s="39"/>
      <c r="N16" s="39"/>
      <c r="O16" s="39"/>
      <c r="P16" s="39"/>
      <c r="Q16" s="39"/>
      <c r="R16" s="39"/>
      <c r="S16" s="39"/>
      <c r="T16" s="7"/>
      <c r="U16" s="39"/>
    </row>
    <row r="17" spans="1:21" ht="18" customHeight="1" x14ac:dyDescent="0.2">
      <c r="A17" s="6"/>
      <c r="B17" s="77"/>
      <c r="C17" s="77"/>
      <c r="D17" s="77"/>
      <c r="E17" s="77"/>
      <c r="F17" s="77"/>
      <c r="G17" s="77"/>
      <c r="H17" s="77"/>
      <c r="I17" s="77"/>
      <c r="J17" s="77"/>
      <c r="K17" s="40"/>
      <c r="L17" s="40"/>
      <c r="M17" s="40"/>
      <c r="N17" s="40"/>
      <c r="O17" s="40"/>
      <c r="P17" s="40"/>
      <c r="Q17" s="40"/>
      <c r="R17" s="40"/>
      <c r="S17" s="40"/>
      <c r="T17" s="62"/>
      <c r="U17" s="40"/>
    </row>
    <row r="18" spans="1:21" ht="18" customHeight="1" x14ac:dyDescent="0.2">
      <c r="A18" s="6"/>
      <c r="B18" s="77"/>
      <c r="C18" s="77"/>
      <c r="D18" s="77"/>
      <c r="E18" s="77"/>
      <c r="F18" s="77"/>
      <c r="G18" s="77"/>
      <c r="H18" s="77"/>
      <c r="I18" s="77"/>
      <c r="J18" s="77"/>
      <c r="K18" s="40"/>
      <c r="L18" s="40"/>
      <c r="M18" s="40"/>
      <c r="N18" s="40"/>
      <c r="O18" s="40"/>
      <c r="P18" s="40"/>
      <c r="Q18" s="40"/>
      <c r="R18" s="40"/>
      <c r="S18" s="40"/>
      <c r="T18" s="62"/>
      <c r="U18" s="40"/>
    </row>
    <row r="19" spans="1:21" ht="18" x14ac:dyDescent="0.2">
      <c r="A19" s="11"/>
      <c r="B19" s="8"/>
      <c r="C19" s="8"/>
      <c r="D19" s="8"/>
      <c r="E19" s="8"/>
      <c r="F19" s="8"/>
      <c r="G19" s="8"/>
      <c r="H19" s="8"/>
      <c r="I19" s="8"/>
      <c r="J19" s="8"/>
      <c r="K19" s="39"/>
      <c r="L19" s="39"/>
      <c r="M19" s="39"/>
      <c r="N19" s="39"/>
      <c r="O19" s="39"/>
      <c r="P19" s="39"/>
      <c r="Q19" s="39"/>
      <c r="R19" s="39"/>
      <c r="S19" s="39"/>
      <c r="T19" s="7"/>
      <c r="U19" s="39"/>
    </row>
    <row r="20" spans="1:21" ht="18" x14ac:dyDescent="0.2">
      <c r="A20" s="11"/>
      <c r="B20" s="8"/>
      <c r="C20" s="8"/>
      <c r="D20" s="8"/>
      <c r="E20" s="8"/>
      <c r="F20" s="8"/>
      <c r="G20" s="8"/>
      <c r="H20" s="8"/>
      <c r="I20" s="8"/>
      <c r="J20" s="8"/>
      <c r="K20" s="39"/>
      <c r="L20" s="39"/>
      <c r="M20" s="39"/>
      <c r="N20" s="39"/>
      <c r="O20" s="39"/>
      <c r="P20" s="39"/>
      <c r="Q20" s="39"/>
      <c r="R20" s="39"/>
      <c r="S20" s="39"/>
      <c r="T20" s="7"/>
      <c r="U20" s="39"/>
    </row>
    <row r="21" spans="1:21" ht="18" x14ac:dyDescent="0.2">
      <c r="A21" s="11"/>
      <c r="B21" s="8"/>
      <c r="C21" s="8"/>
      <c r="D21" s="8"/>
      <c r="E21" s="8"/>
      <c r="F21" s="8"/>
      <c r="G21" s="8"/>
      <c r="H21" s="8"/>
      <c r="I21" s="8"/>
      <c r="J21" s="8"/>
      <c r="K21" s="39"/>
      <c r="L21" s="39"/>
      <c r="M21" s="39"/>
      <c r="N21" s="39"/>
      <c r="O21" s="39"/>
      <c r="P21" s="39"/>
      <c r="Q21" s="39"/>
      <c r="R21" s="39"/>
      <c r="S21" s="39"/>
      <c r="T21" s="7"/>
      <c r="U21" s="39"/>
    </row>
    <row r="22" spans="1:21" ht="18" x14ac:dyDescent="0.2">
      <c r="A22" s="11"/>
      <c r="B22" s="8"/>
      <c r="C22" s="8"/>
      <c r="D22" s="8"/>
      <c r="E22" s="8"/>
      <c r="F22" s="8"/>
      <c r="G22" s="8"/>
      <c r="H22" s="8"/>
      <c r="I22" s="8"/>
      <c r="J22" s="8"/>
      <c r="K22" s="39"/>
      <c r="L22" s="39"/>
      <c r="M22" s="39"/>
      <c r="N22" s="39"/>
      <c r="O22" s="39"/>
      <c r="P22" s="39"/>
      <c r="Q22" s="39"/>
      <c r="R22" s="39"/>
      <c r="S22" s="39"/>
      <c r="T22" s="7"/>
      <c r="U22" s="39"/>
    </row>
    <row r="23" spans="1:21" ht="18.75" customHeight="1" x14ac:dyDescent="0.2">
      <c r="A23" s="4"/>
      <c r="B23" s="9"/>
      <c r="C23" s="9"/>
      <c r="D23" s="9"/>
      <c r="E23" s="9"/>
      <c r="F23" s="9"/>
      <c r="G23" s="9"/>
      <c r="H23" s="9"/>
      <c r="I23" s="9"/>
      <c r="J23" s="9"/>
      <c r="K23" s="40"/>
      <c r="L23" s="40"/>
      <c r="M23" s="40"/>
      <c r="N23" s="40"/>
      <c r="O23" s="40"/>
      <c r="P23" s="40"/>
      <c r="Q23" s="40"/>
      <c r="R23" s="40"/>
      <c r="S23" s="40"/>
      <c r="T23" s="62"/>
      <c r="U23" s="40"/>
    </row>
    <row r="24" spans="1:21" ht="18.75" customHeight="1" x14ac:dyDescent="0.2">
      <c r="A24" s="4"/>
      <c r="B24" s="9"/>
      <c r="C24" s="9"/>
      <c r="D24" s="9"/>
      <c r="E24" s="9"/>
      <c r="F24" s="9"/>
      <c r="G24" s="9"/>
      <c r="H24" s="9"/>
      <c r="I24" s="9"/>
      <c r="J24" s="9"/>
      <c r="K24" s="40"/>
      <c r="L24" s="40"/>
      <c r="M24" s="40"/>
      <c r="N24" s="40"/>
      <c r="O24" s="40"/>
      <c r="P24" s="40"/>
      <c r="Q24" s="40"/>
      <c r="R24" s="40"/>
      <c r="S24" s="40"/>
      <c r="T24" s="62"/>
      <c r="U24" s="40"/>
    </row>
    <row r="25" spans="1:21" ht="18.75" customHeight="1" x14ac:dyDescent="0.2">
      <c r="A25" s="4"/>
      <c r="B25" s="9"/>
      <c r="C25" s="9"/>
      <c r="D25" s="9"/>
      <c r="E25" s="9"/>
      <c r="F25" s="9"/>
      <c r="G25" s="9"/>
      <c r="H25" s="9"/>
      <c r="I25" s="9"/>
      <c r="J25" s="9"/>
      <c r="K25" s="40"/>
      <c r="L25" s="40"/>
      <c r="M25" s="40"/>
      <c r="N25" s="40"/>
      <c r="O25" s="40"/>
      <c r="P25" s="40"/>
      <c r="Q25" s="40"/>
      <c r="R25" s="40"/>
      <c r="S25" s="40"/>
      <c r="T25" s="62"/>
      <c r="U25" s="40"/>
    </row>
    <row r="26" spans="1:21" ht="18.75" customHeight="1" x14ac:dyDescent="0.2">
      <c r="A26" s="12"/>
      <c r="B26" s="10"/>
      <c r="C26" s="10"/>
      <c r="D26" s="10"/>
      <c r="E26" s="10"/>
      <c r="F26" s="10"/>
      <c r="G26" s="10"/>
      <c r="H26" s="10"/>
      <c r="I26" s="10"/>
      <c r="J26" s="10"/>
      <c r="K26" s="41"/>
      <c r="L26" s="41"/>
      <c r="M26" s="41"/>
      <c r="N26" s="41"/>
      <c r="O26" s="41"/>
      <c r="P26" s="41"/>
      <c r="Q26" s="41"/>
      <c r="R26" s="41"/>
      <c r="S26" s="41"/>
      <c r="T26" s="63"/>
      <c r="U26" s="41"/>
    </row>
    <row r="27" spans="1:21" ht="18" customHeight="1" x14ac:dyDescent="0.2">
      <c r="A27" s="12"/>
      <c r="B27" s="10"/>
      <c r="C27" s="10"/>
      <c r="D27" s="10"/>
      <c r="E27" s="10"/>
      <c r="F27" s="10"/>
      <c r="G27" s="10"/>
      <c r="H27" s="10"/>
      <c r="I27" s="10"/>
      <c r="J27" s="10"/>
      <c r="K27" s="41"/>
      <c r="L27" s="41"/>
      <c r="M27" s="41"/>
      <c r="N27" s="41"/>
      <c r="O27" s="41"/>
      <c r="P27" s="41"/>
      <c r="Q27" s="41"/>
      <c r="R27" s="41"/>
      <c r="S27" s="41"/>
      <c r="T27" s="63"/>
      <c r="U27" s="41"/>
    </row>
    <row r="28" spans="1:21" ht="15.75" x14ac:dyDescent="0.2">
      <c r="A28" s="12"/>
      <c r="B28" s="10"/>
      <c r="C28" s="10"/>
      <c r="D28" s="10"/>
      <c r="E28" s="10"/>
      <c r="F28" s="10"/>
      <c r="G28" s="10"/>
      <c r="H28" s="10"/>
      <c r="I28" s="10"/>
      <c r="J28" s="10"/>
      <c r="K28" s="41"/>
      <c r="L28" s="41"/>
      <c r="M28" s="41"/>
      <c r="N28" s="41"/>
      <c r="O28" s="41"/>
      <c r="P28" s="41"/>
      <c r="Q28" s="41"/>
      <c r="R28" s="41"/>
      <c r="S28" s="41"/>
      <c r="T28" s="63"/>
      <c r="U28" s="41"/>
    </row>
    <row r="29" spans="1:21" x14ac:dyDescent="0.2">
      <c r="A29" s="4"/>
      <c r="B29" s="9"/>
      <c r="C29" s="9"/>
      <c r="D29" s="9"/>
      <c r="E29" s="9"/>
      <c r="F29" s="9"/>
      <c r="G29" s="9"/>
      <c r="H29" s="9"/>
      <c r="I29" s="9"/>
      <c r="J29" s="9"/>
      <c r="K29" s="40"/>
      <c r="L29" s="40"/>
      <c r="M29" s="40"/>
      <c r="N29" s="40"/>
      <c r="O29" s="40"/>
      <c r="P29" s="40"/>
      <c r="Q29" s="40"/>
      <c r="R29" s="40"/>
      <c r="S29" s="40"/>
      <c r="T29" s="62"/>
      <c r="U29" s="40"/>
    </row>
    <row r="30" spans="1:21" x14ac:dyDescent="0.2">
      <c r="A30" s="4"/>
      <c r="B30" s="9"/>
      <c r="C30" s="9"/>
      <c r="D30" s="9"/>
      <c r="E30" s="9"/>
      <c r="F30" s="9"/>
      <c r="G30" s="9"/>
      <c r="H30" s="9"/>
      <c r="I30" s="9"/>
      <c r="J30" s="9"/>
      <c r="K30" s="40"/>
      <c r="L30" s="40"/>
      <c r="M30" s="40"/>
      <c r="N30" s="40"/>
      <c r="O30" s="40"/>
      <c r="P30" s="40"/>
      <c r="Q30" s="40"/>
      <c r="R30" s="40"/>
      <c r="S30" s="40"/>
      <c r="T30" s="62"/>
      <c r="U30" s="40"/>
    </row>
    <row r="31" spans="1:21" x14ac:dyDescent="0.2">
      <c r="A31" s="4"/>
      <c r="B31" s="9"/>
      <c r="C31" s="9"/>
      <c r="D31" s="9"/>
      <c r="E31" s="9"/>
      <c r="F31" s="9"/>
      <c r="G31" s="9"/>
      <c r="H31" s="9"/>
      <c r="I31" s="9"/>
      <c r="J31" s="9"/>
      <c r="K31" s="40"/>
      <c r="L31" s="40"/>
      <c r="M31" s="40"/>
      <c r="N31" s="40"/>
      <c r="O31" s="40"/>
      <c r="P31" s="40"/>
      <c r="Q31" s="40"/>
      <c r="R31" s="40"/>
      <c r="S31" s="40"/>
      <c r="T31" s="62"/>
      <c r="U31" s="40"/>
    </row>
    <row r="32" spans="1:21" x14ac:dyDescent="0.2">
      <c r="A32" s="4"/>
      <c r="B32" s="9"/>
      <c r="C32" s="9"/>
      <c r="D32" s="9"/>
      <c r="E32" s="9"/>
      <c r="F32" s="9"/>
      <c r="G32" s="9"/>
      <c r="H32" s="9"/>
      <c r="I32" s="9"/>
      <c r="J32" s="9"/>
      <c r="K32" s="40"/>
      <c r="L32" s="40"/>
      <c r="M32" s="40"/>
      <c r="N32" s="40"/>
      <c r="O32" s="40"/>
      <c r="P32" s="40"/>
      <c r="Q32" s="40"/>
      <c r="R32" s="40"/>
      <c r="S32" s="40"/>
      <c r="T32" s="62"/>
      <c r="U32" s="40"/>
    </row>
    <row r="33" spans="1:21" x14ac:dyDescent="0.2">
      <c r="A33" s="4"/>
      <c r="B33" s="9"/>
      <c r="C33" s="9"/>
      <c r="D33" s="9"/>
      <c r="E33" s="9"/>
      <c r="F33" s="9"/>
      <c r="G33" s="9"/>
      <c r="H33" s="9"/>
      <c r="I33" s="9"/>
      <c r="J33" s="9"/>
      <c r="K33" s="40"/>
      <c r="L33" s="40"/>
      <c r="M33" s="40"/>
      <c r="N33" s="40"/>
      <c r="O33" s="40"/>
      <c r="P33" s="40"/>
      <c r="Q33" s="40"/>
      <c r="R33" s="40"/>
      <c r="S33" s="40"/>
      <c r="T33" s="62"/>
      <c r="U33" s="40"/>
    </row>
    <row r="34" spans="1:21" x14ac:dyDescent="0.2">
      <c r="A34" s="4"/>
      <c r="B34" s="9"/>
      <c r="C34" s="9"/>
      <c r="D34" s="9"/>
      <c r="E34" s="9"/>
      <c r="F34" s="9"/>
      <c r="G34" s="9"/>
      <c r="H34" s="9"/>
      <c r="I34" s="9"/>
      <c r="J34" s="9"/>
      <c r="K34" s="40"/>
      <c r="L34" s="40"/>
      <c r="M34" s="40"/>
      <c r="N34" s="40"/>
      <c r="O34" s="40"/>
      <c r="P34" s="40"/>
      <c r="Q34" s="40"/>
      <c r="R34" s="40"/>
      <c r="S34" s="40"/>
      <c r="T34" s="62"/>
      <c r="U34" s="40"/>
    </row>
    <row r="35" spans="1:21" x14ac:dyDescent="0.2">
      <c r="A35" s="4"/>
      <c r="B35" s="9"/>
      <c r="C35" s="9"/>
      <c r="D35" s="9"/>
      <c r="E35" s="9"/>
      <c r="F35" s="9"/>
      <c r="G35" s="9"/>
      <c r="H35" s="9"/>
      <c r="I35" s="9"/>
      <c r="J35" s="9"/>
      <c r="K35" s="40"/>
      <c r="L35" s="40"/>
      <c r="M35" s="40"/>
      <c r="N35" s="40"/>
      <c r="O35" s="40"/>
      <c r="P35" s="40"/>
      <c r="Q35" s="40"/>
      <c r="R35" s="40"/>
      <c r="S35" s="40"/>
      <c r="T35" s="62"/>
      <c r="U35" s="40"/>
    </row>
    <row r="36" spans="1:21" x14ac:dyDescent="0.2">
      <c r="A36" s="4"/>
      <c r="B36" s="9"/>
      <c r="C36" s="9"/>
      <c r="D36" s="9"/>
      <c r="E36" s="9"/>
      <c r="F36" s="9"/>
      <c r="G36" s="9"/>
      <c r="H36" s="9"/>
      <c r="I36" s="9"/>
      <c r="J36" s="9"/>
      <c r="K36" s="40"/>
      <c r="L36" s="40"/>
      <c r="M36" s="40"/>
      <c r="N36" s="40"/>
      <c r="O36" s="40"/>
      <c r="P36" s="40"/>
      <c r="Q36" s="40"/>
      <c r="R36" s="40"/>
      <c r="S36" s="40"/>
      <c r="T36" s="62"/>
      <c r="U36" s="40"/>
    </row>
    <row r="37" spans="1:21" x14ac:dyDescent="0.2">
      <c r="A37" s="4"/>
      <c r="B37" s="9"/>
      <c r="C37" s="9"/>
      <c r="D37" s="9"/>
      <c r="E37" s="9"/>
      <c r="F37" s="9"/>
      <c r="G37" s="9"/>
      <c r="H37" s="9"/>
      <c r="I37" s="9"/>
      <c r="J37" s="9"/>
      <c r="K37" s="40"/>
      <c r="L37" s="40"/>
      <c r="M37" s="40"/>
      <c r="N37" s="40"/>
      <c r="O37" s="40"/>
      <c r="P37" s="40"/>
      <c r="Q37" s="40"/>
      <c r="R37" s="40"/>
      <c r="S37" s="40"/>
      <c r="T37" s="62"/>
      <c r="U37" s="40"/>
    </row>
    <row r="38" spans="1:21" x14ac:dyDescent="0.2">
      <c r="A38" s="4"/>
      <c r="B38" s="9"/>
      <c r="C38" s="9"/>
      <c r="D38" s="9"/>
      <c r="E38" s="9"/>
      <c r="F38" s="9"/>
      <c r="G38" s="9"/>
      <c r="H38" s="9"/>
      <c r="I38" s="9"/>
      <c r="J38" s="9"/>
      <c r="K38" s="40"/>
      <c r="L38" s="40"/>
      <c r="M38" s="40"/>
      <c r="N38" s="40"/>
      <c r="O38" s="40"/>
      <c r="P38" s="40"/>
      <c r="Q38" s="40"/>
      <c r="R38" s="40"/>
      <c r="S38" s="40"/>
      <c r="T38" s="62"/>
      <c r="U38" s="40"/>
    </row>
    <row r="39" spans="1:21" x14ac:dyDescent="0.2">
      <c r="A39" s="4"/>
      <c r="B39" s="9"/>
      <c r="C39" s="9"/>
      <c r="D39" s="9"/>
      <c r="E39" s="9"/>
      <c r="F39" s="9"/>
      <c r="G39" s="9"/>
      <c r="H39" s="9"/>
      <c r="I39" s="9"/>
      <c r="J39" s="9"/>
      <c r="K39" s="40"/>
      <c r="L39" s="40"/>
      <c r="M39" s="40"/>
      <c r="N39" s="40"/>
      <c r="O39" s="40"/>
      <c r="P39" s="40"/>
      <c r="Q39" s="40"/>
      <c r="R39" s="40"/>
      <c r="S39" s="40"/>
      <c r="T39" s="62"/>
      <c r="U39" s="40"/>
    </row>
    <row r="40" spans="1:21" x14ac:dyDescent="0.2">
      <c r="A40" s="4"/>
      <c r="B40" s="9"/>
      <c r="C40" s="9"/>
      <c r="D40" s="9"/>
      <c r="E40" s="9"/>
      <c r="F40" s="9"/>
      <c r="G40" s="9"/>
      <c r="H40" s="9"/>
      <c r="I40" s="9"/>
      <c r="J40" s="9"/>
      <c r="K40" s="40"/>
      <c r="L40" s="40"/>
      <c r="M40" s="40"/>
      <c r="N40" s="40"/>
      <c r="O40" s="40"/>
      <c r="P40" s="40"/>
      <c r="Q40" s="40"/>
      <c r="R40" s="40"/>
      <c r="S40" s="40"/>
      <c r="T40" s="62"/>
      <c r="U40" s="40"/>
    </row>
    <row r="41" spans="1:21" x14ac:dyDescent="0.2">
      <c r="A41" s="4"/>
      <c r="B41" s="9"/>
      <c r="C41" s="9"/>
      <c r="D41" s="9"/>
      <c r="E41" s="9"/>
      <c r="F41" s="9"/>
      <c r="G41" s="9"/>
      <c r="H41" s="9"/>
      <c r="I41" s="9"/>
      <c r="J41" s="9"/>
      <c r="K41" s="40"/>
      <c r="L41" s="40"/>
      <c r="M41" s="40"/>
      <c r="N41" s="40"/>
      <c r="O41" s="40"/>
      <c r="P41" s="40"/>
      <c r="Q41" s="40"/>
      <c r="R41" s="40"/>
      <c r="S41" s="40"/>
      <c r="T41" s="62"/>
      <c r="U41" s="40"/>
    </row>
    <row r="42" spans="1:21" x14ac:dyDescent="0.2">
      <c r="A42" s="4"/>
      <c r="B42" s="9"/>
      <c r="C42" s="9"/>
      <c r="D42" s="9"/>
      <c r="E42" s="9"/>
      <c r="F42" s="9"/>
      <c r="G42" s="9"/>
      <c r="H42" s="9"/>
      <c r="I42" s="9"/>
      <c r="J42" s="9"/>
      <c r="K42" s="40"/>
      <c r="L42" s="40"/>
      <c r="M42" s="40"/>
      <c r="N42" s="40"/>
      <c r="O42" s="40"/>
      <c r="P42" s="40"/>
      <c r="Q42" s="40"/>
      <c r="R42" s="40"/>
      <c r="S42" s="40"/>
      <c r="T42" s="62"/>
      <c r="U42" s="40"/>
    </row>
    <row r="43" spans="1:21" x14ac:dyDescent="0.2">
      <c r="A43" s="4"/>
      <c r="B43" s="9"/>
      <c r="C43" s="9"/>
      <c r="D43" s="9"/>
      <c r="E43" s="9"/>
      <c r="F43" s="9"/>
      <c r="G43" s="9"/>
      <c r="H43" s="9"/>
      <c r="I43" s="9"/>
      <c r="J43" s="9"/>
      <c r="K43" s="40"/>
      <c r="L43" s="40"/>
      <c r="M43" s="40"/>
      <c r="N43" s="40"/>
      <c r="O43" s="40"/>
      <c r="P43" s="40"/>
      <c r="Q43" s="40"/>
      <c r="R43" s="40"/>
      <c r="S43" s="40"/>
      <c r="T43" s="62"/>
      <c r="U43" s="40"/>
    </row>
    <row r="44" spans="1:21" x14ac:dyDescent="0.2">
      <c r="A44" s="4"/>
      <c r="B44" s="9"/>
      <c r="C44" s="9"/>
      <c r="D44" s="9"/>
      <c r="E44" s="9"/>
      <c r="F44" s="9"/>
      <c r="G44" s="9"/>
      <c r="H44" s="9"/>
      <c r="I44" s="9"/>
      <c r="J44" s="9"/>
      <c r="K44" s="40"/>
      <c r="L44" s="40"/>
      <c r="M44" s="40"/>
      <c r="N44" s="40"/>
      <c r="O44" s="40"/>
      <c r="P44" s="40"/>
      <c r="Q44" s="40"/>
      <c r="R44" s="40"/>
      <c r="S44" s="40"/>
      <c r="T44" s="62"/>
      <c r="U44" s="40"/>
    </row>
    <row r="45" spans="1:21" x14ac:dyDescent="0.2">
      <c r="A45" s="4"/>
      <c r="B45" s="9"/>
      <c r="C45" s="9"/>
      <c r="D45" s="9"/>
      <c r="E45" s="9"/>
      <c r="F45" s="9"/>
      <c r="G45" s="9"/>
      <c r="H45" s="9"/>
      <c r="I45" s="9"/>
      <c r="J45" s="9"/>
      <c r="K45" s="40"/>
      <c r="L45" s="40"/>
      <c r="M45" s="40"/>
      <c r="N45" s="40"/>
      <c r="O45" s="40"/>
      <c r="P45" s="40"/>
      <c r="Q45" s="40"/>
      <c r="R45" s="40"/>
      <c r="S45" s="40"/>
      <c r="T45" s="62"/>
      <c r="U45" s="40"/>
    </row>
    <row r="46" spans="1:21" x14ac:dyDescent="0.2">
      <c r="A46" s="4"/>
      <c r="B46" s="9"/>
      <c r="C46" s="9"/>
      <c r="D46" s="9"/>
      <c r="E46" s="9"/>
      <c r="F46" s="9"/>
      <c r="G46" s="9"/>
      <c r="H46" s="9"/>
      <c r="I46" s="9"/>
      <c r="J46" s="9"/>
      <c r="K46" s="40"/>
      <c r="L46" s="40"/>
      <c r="M46" s="40"/>
      <c r="N46" s="40"/>
      <c r="O46" s="40"/>
      <c r="P46" s="40"/>
      <c r="Q46" s="40"/>
      <c r="R46" s="40"/>
      <c r="S46" s="40"/>
      <c r="T46" s="62"/>
      <c r="U46" s="40"/>
    </row>
    <row r="47" spans="1:21" x14ac:dyDescent="0.2">
      <c r="A47" s="4"/>
      <c r="B47" s="9"/>
      <c r="C47" s="9"/>
      <c r="D47" s="9"/>
      <c r="E47" s="9"/>
      <c r="F47" s="9"/>
      <c r="G47" s="9"/>
      <c r="H47" s="9"/>
      <c r="I47" s="9"/>
      <c r="J47" s="9"/>
      <c r="K47" s="40"/>
      <c r="L47" s="40"/>
      <c r="M47" s="40"/>
      <c r="N47" s="40"/>
      <c r="O47" s="40"/>
      <c r="P47" s="40"/>
      <c r="Q47" s="40"/>
      <c r="R47" s="40"/>
      <c r="S47" s="40"/>
      <c r="T47" s="62"/>
      <c r="U47" s="40"/>
    </row>
    <row r="48" spans="1:21" x14ac:dyDescent="0.2">
      <c r="A48" s="4"/>
      <c r="B48" s="9"/>
      <c r="C48" s="9"/>
      <c r="D48" s="9"/>
      <c r="E48" s="9"/>
      <c r="F48" s="9"/>
      <c r="G48" s="9"/>
      <c r="H48" s="9"/>
      <c r="I48" s="9"/>
      <c r="J48" s="9"/>
      <c r="K48" s="40"/>
      <c r="L48" s="40"/>
      <c r="M48" s="40"/>
      <c r="N48" s="40"/>
      <c r="O48" s="40"/>
      <c r="P48" s="40"/>
      <c r="Q48" s="40"/>
      <c r="R48" s="40"/>
      <c r="S48" s="40"/>
      <c r="T48" s="62"/>
      <c r="U48" s="40"/>
    </row>
    <row r="49" spans="1:21" x14ac:dyDescent="0.2">
      <c r="A49" s="4"/>
      <c r="B49" s="9"/>
      <c r="C49" s="9"/>
      <c r="D49" s="9"/>
      <c r="E49" s="9"/>
      <c r="F49" s="9"/>
      <c r="G49" s="9"/>
      <c r="H49" s="9"/>
      <c r="I49" s="9"/>
      <c r="J49" s="9"/>
      <c r="K49" s="40"/>
      <c r="L49" s="40"/>
      <c r="M49" s="40"/>
      <c r="N49" s="40"/>
      <c r="O49" s="40"/>
      <c r="P49" s="40"/>
      <c r="Q49" s="40"/>
      <c r="R49" s="40"/>
      <c r="S49" s="40"/>
      <c r="T49" s="62"/>
      <c r="U49" s="40"/>
    </row>
    <row r="50" spans="1:21" x14ac:dyDescent="0.2">
      <c r="A50" s="4"/>
      <c r="B50" s="9"/>
      <c r="C50" s="9"/>
      <c r="D50" s="9"/>
      <c r="E50" s="9"/>
      <c r="F50" s="9"/>
      <c r="G50" s="9"/>
      <c r="H50" s="9"/>
      <c r="I50" s="9"/>
      <c r="J50" s="9"/>
      <c r="K50" s="40"/>
      <c r="L50" s="40"/>
      <c r="M50" s="40"/>
      <c r="N50" s="40"/>
      <c r="O50" s="40"/>
      <c r="P50" s="40"/>
      <c r="Q50" s="40"/>
      <c r="R50" s="40"/>
      <c r="S50" s="40"/>
      <c r="T50" s="62"/>
      <c r="U50" s="40"/>
    </row>
    <row r="51" spans="1:21" x14ac:dyDescent="0.2">
      <c r="A51" s="4"/>
      <c r="B51" s="9"/>
      <c r="C51" s="9"/>
      <c r="D51" s="9"/>
      <c r="E51" s="9"/>
      <c r="F51" s="9"/>
      <c r="G51" s="9"/>
      <c r="H51" s="9"/>
      <c r="I51" s="9"/>
      <c r="J51" s="9"/>
      <c r="K51" s="40"/>
      <c r="L51" s="40"/>
      <c r="M51" s="40"/>
      <c r="N51" s="40"/>
      <c r="O51" s="40"/>
      <c r="P51" s="40"/>
      <c r="Q51" s="40"/>
      <c r="R51" s="40"/>
      <c r="S51" s="40"/>
      <c r="T51" s="62"/>
      <c r="U51" s="40"/>
    </row>
    <row r="52" spans="1:21" x14ac:dyDescent="0.2">
      <c r="A52" s="4"/>
      <c r="B52" s="9"/>
      <c r="C52" s="9"/>
      <c r="D52" s="9"/>
      <c r="E52" s="9"/>
      <c r="F52" s="9"/>
      <c r="G52" s="9"/>
      <c r="H52" s="9"/>
      <c r="I52" s="9"/>
      <c r="J52" s="9"/>
      <c r="K52" s="40"/>
      <c r="L52" s="40"/>
      <c r="M52" s="40"/>
      <c r="N52" s="40"/>
      <c r="O52" s="40"/>
      <c r="P52" s="40"/>
      <c r="Q52" s="40"/>
      <c r="R52" s="40"/>
      <c r="S52" s="40"/>
      <c r="T52" s="62"/>
      <c r="U52" s="40"/>
    </row>
    <row r="53" spans="1:21" x14ac:dyDescent="0.2">
      <c r="A53" s="4"/>
      <c r="B53" s="9"/>
      <c r="C53" s="9"/>
      <c r="D53" s="9"/>
      <c r="E53" s="9"/>
      <c r="F53" s="9"/>
      <c r="G53" s="9"/>
      <c r="H53" s="9"/>
      <c r="I53" s="9"/>
      <c r="J53" s="9"/>
      <c r="K53" s="40"/>
      <c r="L53" s="40"/>
      <c r="M53" s="40"/>
      <c r="N53" s="40"/>
      <c r="O53" s="40"/>
      <c r="P53" s="40"/>
      <c r="Q53" s="40"/>
      <c r="R53" s="40"/>
      <c r="S53" s="40"/>
      <c r="T53" s="62"/>
      <c r="U53" s="40"/>
    </row>
    <row r="54" spans="1:21" x14ac:dyDescent="0.2">
      <c r="A54" s="4"/>
      <c r="B54" s="9"/>
      <c r="C54" s="9"/>
      <c r="D54" s="9"/>
      <c r="E54" s="9"/>
      <c r="F54" s="9"/>
      <c r="G54" s="9"/>
      <c r="H54" s="9"/>
      <c r="I54" s="9"/>
      <c r="J54" s="9"/>
      <c r="K54" s="40"/>
      <c r="L54" s="40"/>
      <c r="M54" s="40"/>
      <c r="N54" s="40"/>
      <c r="O54" s="40"/>
      <c r="P54" s="40"/>
      <c r="Q54" s="40"/>
      <c r="R54" s="40"/>
      <c r="S54" s="40"/>
      <c r="T54" s="62"/>
      <c r="U54" s="40"/>
    </row>
    <row r="55" spans="1:21" x14ac:dyDescent="0.2">
      <c r="A55" s="4"/>
      <c r="B55" s="9"/>
      <c r="C55" s="9"/>
      <c r="D55" s="9"/>
      <c r="E55" s="9"/>
      <c r="F55" s="9"/>
      <c r="G55" s="9"/>
      <c r="H55" s="9"/>
      <c r="I55" s="9"/>
      <c r="J55" s="9"/>
      <c r="K55" s="40"/>
      <c r="L55" s="40"/>
      <c r="M55" s="40"/>
      <c r="N55" s="40"/>
      <c r="O55" s="40"/>
      <c r="P55" s="40"/>
      <c r="Q55" s="40"/>
      <c r="R55" s="40"/>
      <c r="S55" s="40"/>
      <c r="T55" s="62"/>
      <c r="U55" s="40"/>
    </row>
    <row r="56" spans="1:21" x14ac:dyDescent="0.2">
      <c r="A56" s="4"/>
      <c r="B56" s="9"/>
      <c r="C56" s="9"/>
      <c r="D56" s="9"/>
      <c r="E56" s="9"/>
      <c r="F56" s="9"/>
      <c r="G56" s="9"/>
      <c r="H56" s="9"/>
      <c r="I56" s="9"/>
      <c r="J56" s="9"/>
      <c r="K56" s="40"/>
      <c r="L56" s="40"/>
      <c r="M56" s="40"/>
      <c r="N56" s="40"/>
      <c r="O56" s="40"/>
      <c r="P56" s="40"/>
      <c r="Q56" s="40"/>
      <c r="R56" s="40"/>
      <c r="S56" s="40"/>
      <c r="T56" s="62"/>
      <c r="U56" s="40"/>
    </row>
    <row r="57" spans="1:21" x14ac:dyDescent="0.2">
      <c r="A57" s="4"/>
      <c r="B57" s="9"/>
      <c r="C57" s="9"/>
      <c r="D57" s="9"/>
      <c r="E57" s="9"/>
      <c r="F57" s="9"/>
      <c r="G57" s="9"/>
      <c r="H57" s="9"/>
      <c r="I57" s="9"/>
      <c r="J57" s="9"/>
      <c r="K57" s="40"/>
      <c r="L57" s="40"/>
      <c r="M57" s="40"/>
      <c r="N57" s="40"/>
      <c r="O57" s="40"/>
      <c r="P57" s="40"/>
      <c r="Q57" s="40"/>
      <c r="R57" s="40"/>
      <c r="S57" s="40"/>
      <c r="T57" s="62"/>
      <c r="U57" s="40"/>
    </row>
    <row r="58" spans="1:21" x14ac:dyDescent="0.2">
      <c r="A58" s="4"/>
      <c r="B58" s="9"/>
      <c r="C58" s="9"/>
      <c r="D58" s="9"/>
      <c r="E58" s="9"/>
      <c r="F58" s="9"/>
      <c r="G58" s="9"/>
      <c r="H58" s="9"/>
      <c r="I58" s="9"/>
      <c r="J58" s="9"/>
      <c r="K58" s="40"/>
      <c r="L58" s="40"/>
      <c r="M58" s="40"/>
      <c r="N58" s="40"/>
      <c r="O58" s="40"/>
      <c r="P58" s="40"/>
      <c r="Q58" s="40"/>
      <c r="R58" s="40"/>
      <c r="S58" s="40"/>
      <c r="T58" s="62"/>
      <c r="U58" s="40"/>
    </row>
    <row r="59" spans="1:21" x14ac:dyDescent="0.2">
      <c r="A59" s="4"/>
      <c r="B59" s="9"/>
      <c r="C59" s="9"/>
      <c r="D59" s="9"/>
      <c r="E59" s="9"/>
      <c r="F59" s="9"/>
      <c r="G59" s="9"/>
      <c r="H59" s="9"/>
      <c r="I59" s="9"/>
      <c r="J59" s="9"/>
      <c r="K59" s="40"/>
      <c r="L59" s="40"/>
      <c r="M59" s="40"/>
      <c r="N59" s="40"/>
      <c r="O59" s="40"/>
      <c r="P59" s="40"/>
      <c r="Q59" s="40"/>
      <c r="R59" s="40"/>
      <c r="S59" s="40"/>
      <c r="T59" s="62"/>
      <c r="U59" s="40"/>
    </row>
    <row r="60" spans="1:21" x14ac:dyDescent="0.2">
      <c r="A60" s="4"/>
      <c r="B60" s="9"/>
      <c r="C60" s="9"/>
      <c r="D60" s="9"/>
      <c r="E60" s="9"/>
      <c r="F60" s="9"/>
      <c r="G60" s="9"/>
      <c r="H60" s="9"/>
      <c r="I60" s="9"/>
      <c r="J60" s="9"/>
      <c r="K60" s="40"/>
      <c r="L60" s="40"/>
      <c r="M60" s="40"/>
      <c r="N60" s="40"/>
      <c r="O60" s="40"/>
      <c r="P60" s="40"/>
      <c r="Q60" s="40"/>
      <c r="R60" s="40"/>
      <c r="S60" s="40"/>
      <c r="T60" s="62"/>
      <c r="U60" s="40"/>
    </row>
    <row r="61" spans="1:21" x14ac:dyDescent="0.2">
      <c r="A61" s="4"/>
      <c r="B61" s="9"/>
      <c r="C61" s="9"/>
      <c r="D61" s="9"/>
      <c r="E61" s="9"/>
      <c r="F61" s="9"/>
      <c r="G61" s="9"/>
      <c r="H61" s="9"/>
      <c r="I61" s="9"/>
      <c r="J61" s="9"/>
      <c r="K61" s="40"/>
      <c r="L61" s="40"/>
      <c r="M61" s="40"/>
      <c r="N61" s="40"/>
      <c r="O61" s="40"/>
      <c r="P61" s="40"/>
      <c r="Q61" s="40"/>
      <c r="R61" s="40"/>
      <c r="S61" s="40"/>
      <c r="T61" s="62"/>
      <c r="U61" s="40"/>
    </row>
    <row r="62" spans="1:21" x14ac:dyDescent="0.2">
      <c r="A62" s="4"/>
      <c r="B62" s="9"/>
      <c r="C62" s="9"/>
      <c r="D62" s="9"/>
      <c r="E62" s="9"/>
      <c r="F62" s="9"/>
      <c r="G62" s="9"/>
      <c r="H62" s="9"/>
      <c r="I62" s="9"/>
      <c r="J62" s="9"/>
      <c r="K62" s="40"/>
      <c r="L62" s="40"/>
      <c r="M62" s="40"/>
      <c r="N62" s="40"/>
      <c r="O62" s="40"/>
      <c r="P62" s="40"/>
      <c r="Q62" s="40"/>
      <c r="R62" s="40"/>
      <c r="S62" s="40"/>
      <c r="T62" s="62"/>
      <c r="U62" s="40"/>
    </row>
    <row r="63" spans="1:21" x14ac:dyDescent="0.2">
      <c r="A63" s="4"/>
      <c r="B63" s="9"/>
      <c r="C63" s="9"/>
      <c r="D63" s="9"/>
      <c r="E63" s="9"/>
      <c r="F63" s="9"/>
      <c r="G63" s="9"/>
      <c r="H63" s="9"/>
      <c r="I63" s="9"/>
      <c r="J63" s="9"/>
      <c r="K63" s="40"/>
      <c r="L63" s="40"/>
      <c r="M63" s="40"/>
      <c r="N63" s="40"/>
      <c r="O63" s="40"/>
      <c r="P63" s="40"/>
      <c r="Q63" s="40"/>
      <c r="R63" s="40"/>
      <c r="S63" s="40"/>
      <c r="T63" s="62"/>
      <c r="U63" s="40"/>
    </row>
    <row r="64" spans="1:21" x14ac:dyDescent="0.2">
      <c r="A64" s="4"/>
      <c r="B64" s="9"/>
      <c r="C64" s="9"/>
      <c r="D64" s="9"/>
      <c r="E64" s="9"/>
      <c r="F64" s="9"/>
      <c r="G64" s="9"/>
      <c r="H64" s="9"/>
      <c r="I64" s="9"/>
      <c r="J64" s="9"/>
      <c r="K64" s="40"/>
      <c r="L64" s="40"/>
      <c r="M64" s="40"/>
      <c r="N64" s="40"/>
      <c r="O64" s="40"/>
      <c r="P64" s="40"/>
      <c r="Q64" s="40"/>
      <c r="R64" s="40"/>
      <c r="S64" s="40"/>
      <c r="T64" s="62"/>
      <c r="U64" s="40"/>
    </row>
    <row r="65" spans="1:21" x14ac:dyDescent="0.2">
      <c r="A65" s="4"/>
      <c r="B65" s="9"/>
      <c r="C65" s="9"/>
      <c r="D65" s="9"/>
      <c r="E65" s="9"/>
      <c r="F65" s="9"/>
      <c r="G65" s="9"/>
      <c r="H65" s="9"/>
      <c r="I65" s="9"/>
      <c r="J65" s="9"/>
      <c r="K65" s="40"/>
      <c r="L65" s="40"/>
      <c r="M65" s="40"/>
      <c r="N65" s="40"/>
      <c r="O65" s="40"/>
      <c r="P65" s="40"/>
      <c r="Q65" s="40"/>
      <c r="R65" s="40"/>
      <c r="S65" s="40"/>
      <c r="T65" s="62"/>
      <c r="U65" s="40"/>
    </row>
    <row r="66" spans="1:21" x14ac:dyDescent="0.2">
      <c r="A66" s="4"/>
      <c r="B66" s="9"/>
      <c r="C66" s="9"/>
      <c r="D66" s="9"/>
      <c r="E66" s="9"/>
      <c r="F66" s="9"/>
      <c r="G66" s="9"/>
      <c r="H66" s="9"/>
      <c r="I66" s="9"/>
      <c r="J66" s="9"/>
      <c r="K66" s="40"/>
      <c r="L66" s="40"/>
      <c r="M66" s="40"/>
      <c r="N66" s="40"/>
      <c r="O66" s="40"/>
      <c r="P66" s="40"/>
      <c r="Q66" s="40"/>
      <c r="R66" s="40"/>
      <c r="S66" s="40"/>
      <c r="T66" s="62"/>
      <c r="U66" s="40"/>
    </row>
    <row r="67" spans="1:21" x14ac:dyDescent="0.2">
      <c r="A67" s="4"/>
      <c r="B67" s="9"/>
      <c r="C67" s="9"/>
      <c r="D67" s="9"/>
      <c r="E67" s="9"/>
      <c r="F67" s="9"/>
      <c r="G67" s="9"/>
      <c r="H67" s="9"/>
      <c r="I67" s="9"/>
      <c r="J67" s="9"/>
      <c r="K67" s="40"/>
      <c r="L67" s="40"/>
      <c r="M67" s="40"/>
      <c r="N67" s="40"/>
      <c r="O67" s="40"/>
      <c r="P67" s="40"/>
      <c r="Q67" s="40"/>
      <c r="R67" s="40"/>
      <c r="S67" s="40"/>
      <c r="T67" s="62"/>
      <c r="U67" s="40"/>
    </row>
    <row r="68" spans="1:21" x14ac:dyDescent="0.2">
      <c r="A68" s="4"/>
      <c r="B68" s="9"/>
      <c r="C68" s="9"/>
      <c r="D68" s="9"/>
      <c r="E68" s="9"/>
      <c r="F68" s="9"/>
      <c r="G68" s="9"/>
      <c r="H68" s="9"/>
      <c r="I68" s="9"/>
      <c r="J68" s="9"/>
      <c r="K68" s="40"/>
      <c r="L68" s="40"/>
      <c r="M68" s="40"/>
      <c r="N68" s="40"/>
      <c r="O68" s="40"/>
      <c r="P68" s="40"/>
      <c r="Q68" s="40"/>
      <c r="R68" s="40"/>
      <c r="S68" s="40"/>
      <c r="T68" s="62"/>
      <c r="U68" s="40"/>
    </row>
    <row r="69" spans="1:21" x14ac:dyDescent="0.2">
      <c r="A69" s="4"/>
      <c r="B69" s="9"/>
      <c r="C69" s="9"/>
      <c r="D69" s="9"/>
      <c r="E69" s="9"/>
      <c r="F69" s="9"/>
      <c r="G69" s="9"/>
      <c r="H69" s="9"/>
      <c r="I69" s="9"/>
      <c r="J69" s="9"/>
      <c r="K69" s="40"/>
      <c r="L69" s="40"/>
      <c r="M69" s="40"/>
      <c r="N69" s="40"/>
      <c r="O69" s="40"/>
      <c r="P69" s="40"/>
      <c r="Q69" s="40"/>
      <c r="R69" s="40"/>
      <c r="S69" s="40"/>
      <c r="T69" s="62"/>
      <c r="U69" s="40"/>
    </row>
    <row r="70" spans="1:21" x14ac:dyDescent="0.2">
      <c r="A70" s="4"/>
      <c r="B70" s="9"/>
      <c r="C70" s="9"/>
      <c r="D70" s="9"/>
      <c r="E70" s="9"/>
      <c r="F70" s="9"/>
      <c r="G70" s="9"/>
      <c r="H70" s="9"/>
      <c r="I70" s="9"/>
      <c r="J70" s="9"/>
      <c r="K70" s="40"/>
      <c r="L70" s="40"/>
      <c r="M70" s="40"/>
      <c r="N70" s="40"/>
      <c r="O70" s="40"/>
      <c r="P70" s="40"/>
      <c r="Q70" s="40"/>
      <c r="R70" s="40"/>
      <c r="S70" s="40"/>
      <c r="T70" s="62"/>
      <c r="U70" s="40"/>
    </row>
    <row r="71" spans="1:21" x14ac:dyDescent="0.2">
      <c r="A71" s="4"/>
      <c r="B71" s="9"/>
      <c r="C71" s="9"/>
      <c r="D71" s="9"/>
      <c r="E71" s="9"/>
      <c r="F71" s="9"/>
      <c r="G71" s="9"/>
      <c r="H71" s="9"/>
      <c r="I71" s="9"/>
      <c r="J71" s="9"/>
      <c r="K71" s="40"/>
      <c r="L71" s="40"/>
      <c r="M71" s="40"/>
      <c r="N71" s="40"/>
      <c r="O71" s="40"/>
      <c r="P71" s="40"/>
      <c r="Q71" s="40"/>
      <c r="R71" s="40"/>
      <c r="S71" s="40"/>
      <c r="T71" s="62"/>
      <c r="U71" s="40"/>
    </row>
    <row r="72" spans="1:21" x14ac:dyDescent="0.2">
      <c r="A72" s="4"/>
      <c r="B72" s="9"/>
      <c r="C72" s="9"/>
      <c r="D72" s="9"/>
      <c r="E72" s="9"/>
      <c r="F72" s="9"/>
      <c r="G72" s="9"/>
      <c r="H72" s="9"/>
      <c r="I72" s="9"/>
      <c r="J72" s="9"/>
      <c r="K72" s="40"/>
      <c r="L72" s="40"/>
      <c r="M72" s="40"/>
      <c r="N72" s="40"/>
      <c r="O72" s="40"/>
      <c r="P72" s="40"/>
      <c r="Q72" s="40"/>
      <c r="R72" s="40"/>
      <c r="S72" s="40"/>
      <c r="T72" s="62"/>
      <c r="U72" s="40"/>
    </row>
    <row r="73" spans="1:21" x14ac:dyDescent="0.2">
      <c r="A73" s="4"/>
      <c r="B73" s="9"/>
      <c r="C73" s="9"/>
      <c r="D73" s="9"/>
      <c r="E73" s="9"/>
      <c r="F73" s="9"/>
      <c r="G73" s="9"/>
      <c r="H73" s="9"/>
      <c r="I73" s="9"/>
      <c r="J73" s="9"/>
      <c r="K73" s="40"/>
      <c r="L73" s="40"/>
      <c r="M73" s="40"/>
      <c r="N73" s="40"/>
      <c r="O73" s="40"/>
      <c r="P73" s="40"/>
      <c r="Q73" s="40"/>
      <c r="R73" s="40"/>
      <c r="S73" s="40"/>
      <c r="T73" s="62"/>
      <c r="U73" s="40"/>
    </row>
    <row r="74" spans="1:21" x14ac:dyDescent="0.2">
      <c r="A74" s="4"/>
      <c r="B74" s="9"/>
      <c r="C74" s="9"/>
      <c r="D74" s="9"/>
      <c r="E74" s="9"/>
      <c r="F74" s="9"/>
      <c r="G74" s="9"/>
      <c r="H74" s="9"/>
      <c r="I74" s="9"/>
      <c r="J74" s="9"/>
      <c r="K74" s="40"/>
      <c r="L74" s="40"/>
      <c r="M74" s="40"/>
      <c r="N74" s="40"/>
      <c r="O74" s="40"/>
      <c r="P74" s="40"/>
      <c r="Q74" s="40"/>
      <c r="R74" s="40"/>
      <c r="S74" s="40"/>
      <c r="T74" s="62"/>
      <c r="U74" s="40"/>
    </row>
    <row r="75" spans="1:21" x14ac:dyDescent="0.2">
      <c r="A75" s="4"/>
      <c r="B75" s="9"/>
      <c r="C75" s="9"/>
      <c r="D75" s="9"/>
      <c r="E75" s="9"/>
      <c r="F75" s="9"/>
      <c r="G75" s="9"/>
      <c r="H75" s="9"/>
      <c r="I75" s="9"/>
      <c r="J75" s="9"/>
      <c r="K75" s="40"/>
      <c r="L75" s="40"/>
      <c r="M75" s="40"/>
      <c r="N75" s="40"/>
      <c r="O75" s="40"/>
      <c r="P75" s="40"/>
      <c r="Q75" s="40"/>
      <c r="R75" s="40"/>
      <c r="S75" s="40"/>
      <c r="T75" s="62"/>
      <c r="U75" s="40"/>
    </row>
    <row r="76" spans="1:21" x14ac:dyDescent="0.2">
      <c r="A76" s="4"/>
      <c r="B76" s="9"/>
      <c r="C76" s="9"/>
      <c r="D76" s="9"/>
      <c r="E76" s="9"/>
      <c r="F76" s="9"/>
      <c r="G76" s="9"/>
      <c r="H76" s="9"/>
      <c r="I76" s="9"/>
      <c r="J76" s="9"/>
      <c r="K76" s="40"/>
      <c r="L76" s="40"/>
      <c r="M76" s="40"/>
      <c r="N76" s="40"/>
      <c r="O76" s="40"/>
      <c r="P76" s="40"/>
      <c r="Q76" s="40"/>
      <c r="R76" s="40"/>
      <c r="S76" s="40"/>
      <c r="T76" s="62"/>
      <c r="U76" s="40"/>
    </row>
    <row r="77" spans="1:21" x14ac:dyDescent="0.2">
      <c r="A77" s="4"/>
      <c r="B77" s="9"/>
      <c r="C77" s="9"/>
      <c r="D77" s="9"/>
      <c r="E77" s="9"/>
      <c r="F77" s="9"/>
      <c r="G77" s="9"/>
      <c r="H77" s="9"/>
      <c r="I77" s="9"/>
      <c r="J77" s="9"/>
      <c r="K77" s="40"/>
      <c r="L77" s="40"/>
      <c r="M77" s="40"/>
      <c r="N77" s="40"/>
      <c r="O77" s="40"/>
      <c r="P77" s="40"/>
      <c r="Q77" s="40"/>
      <c r="R77" s="40"/>
      <c r="S77" s="40"/>
      <c r="T77" s="62"/>
      <c r="U77" s="40"/>
    </row>
    <row r="78" spans="1:21" x14ac:dyDescent="0.2">
      <c r="A78" s="4"/>
      <c r="B78" s="9"/>
      <c r="C78" s="9"/>
      <c r="D78" s="9"/>
      <c r="E78" s="9"/>
      <c r="F78" s="9"/>
      <c r="G78" s="9"/>
      <c r="H78" s="9"/>
      <c r="I78" s="9"/>
      <c r="J78" s="9"/>
      <c r="K78" s="40"/>
      <c r="L78" s="40"/>
      <c r="M78" s="40"/>
      <c r="N78" s="40"/>
      <c r="O78" s="40"/>
      <c r="P78" s="40"/>
      <c r="Q78" s="40"/>
      <c r="R78" s="40"/>
      <c r="S78" s="40"/>
      <c r="T78" s="62"/>
      <c r="U78" s="40"/>
    </row>
    <row r="79" spans="1:21" x14ac:dyDescent="0.2">
      <c r="A79" s="4"/>
      <c r="B79" s="9"/>
      <c r="C79" s="9"/>
      <c r="D79" s="9"/>
      <c r="E79" s="9"/>
      <c r="F79" s="9"/>
      <c r="G79" s="9"/>
      <c r="H79" s="9"/>
      <c r="I79" s="9"/>
      <c r="J79" s="9"/>
      <c r="K79" s="40"/>
      <c r="L79" s="40"/>
      <c r="M79" s="40"/>
      <c r="N79" s="40"/>
      <c r="O79" s="40"/>
      <c r="P79" s="40"/>
      <c r="Q79" s="40"/>
      <c r="R79" s="40"/>
      <c r="S79" s="40"/>
      <c r="T79" s="62"/>
      <c r="U79" s="40"/>
    </row>
    <row r="80" spans="1:21" x14ac:dyDescent="0.2">
      <c r="A80" s="4"/>
      <c r="B80" s="9"/>
      <c r="C80" s="9"/>
      <c r="D80" s="9"/>
      <c r="E80" s="9"/>
      <c r="F80" s="9"/>
      <c r="G80" s="9"/>
      <c r="H80" s="9"/>
      <c r="I80" s="9"/>
      <c r="J80" s="9"/>
      <c r="K80" s="40"/>
      <c r="L80" s="40"/>
      <c r="M80" s="40"/>
      <c r="N80" s="40"/>
      <c r="O80" s="40"/>
      <c r="P80" s="40"/>
      <c r="Q80" s="40"/>
      <c r="R80" s="40"/>
      <c r="S80" s="40"/>
      <c r="T80" s="62"/>
      <c r="U80" s="40"/>
    </row>
    <row r="81" spans="1:21" x14ac:dyDescent="0.2">
      <c r="A81" s="4"/>
      <c r="B81" s="9"/>
      <c r="C81" s="9"/>
      <c r="D81" s="9"/>
      <c r="E81" s="9"/>
      <c r="F81" s="9"/>
      <c r="G81" s="9"/>
      <c r="H81" s="9"/>
      <c r="I81" s="9"/>
      <c r="J81" s="9"/>
      <c r="K81" s="40"/>
      <c r="L81" s="40"/>
      <c r="M81" s="40"/>
      <c r="N81" s="40"/>
      <c r="O81" s="40"/>
      <c r="P81" s="40"/>
      <c r="Q81" s="40"/>
      <c r="R81" s="40"/>
      <c r="S81" s="40"/>
      <c r="T81" s="62"/>
      <c r="U81" s="40"/>
    </row>
    <row r="82" spans="1:21" x14ac:dyDescent="0.2">
      <c r="A82" s="4"/>
      <c r="B82" s="9"/>
      <c r="C82" s="9"/>
      <c r="D82" s="9"/>
      <c r="E82" s="9"/>
      <c r="F82" s="9"/>
      <c r="G82" s="9"/>
      <c r="H82" s="9"/>
      <c r="I82" s="9"/>
      <c r="J82" s="9"/>
      <c r="K82" s="40"/>
      <c r="L82" s="40"/>
      <c r="M82" s="40"/>
      <c r="N82" s="40"/>
      <c r="O82" s="40"/>
      <c r="P82" s="40"/>
      <c r="Q82" s="40"/>
      <c r="R82" s="40"/>
      <c r="S82" s="40"/>
      <c r="T82" s="62"/>
      <c r="U82" s="40"/>
    </row>
    <row r="83" spans="1:21" x14ac:dyDescent="0.2">
      <c r="A83" s="4"/>
      <c r="B83" s="9"/>
      <c r="C83" s="9"/>
      <c r="D83" s="9"/>
      <c r="E83" s="9"/>
      <c r="F83" s="9"/>
      <c r="G83" s="9"/>
      <c r="H83" s="9"/>
      <c r="I83" s="9"/>
      <c r="J83" s="9"/>
      <c r="K83" s="40"/>
      <c r="L83" s="40"/>
      <c r="M83" s="40"/>
      <c r="N83" s="40"/>
      <c r="O83" s="40"/>
      <c r="P83" s="40"/>
      <c r="Q83" s="40"/>
      <c r="R83" s="40"/>
      <c r="S83" s="40"/>
      <c r="T83" s="62"/>
      <c r="U83" s="40"/>
    </row>
    <row r="84" spans="1:21" x14ac:dyDescent="0.2">
      <c r="A84" s="4"/>
      <c r="B84" s="9"/>
      <c r="C84" s="9"/>
      <c r="D84" s="9"/>
      <c r="E84" s="9"/>
      <c r="F84" s="9"/>
      <c r="G84" s="9"/>
      <c r="H84" s="9"/>
      <c r="I84" s="9"/>
      <c r="J84" s="9"/>
      <c r="K84" s="40"/>
      <c r="L84" s="40"/>
      <c r="M84" s="40"/>
      <c r="N84" s="40"/>
      <c r="O84" s="40"/>
      <c r="P84" s="40"/>
      <c r="Q84" s="40"/>
      <c r="R84" s="40"/>
      <c r="S84" s="40"/>
      <c r="T84" s="62"/>
      <c r="U84" s="40"/>
    </row>
    <row r="85" spans="1:21" x14ac:dyDescent="0.2">
      <c r="A85" s="4"/>
      <c r="B85" s="9"/>
      <c r="C85" s="9"/>
      <c r="D85" s="9"/>
      <c r="E85" s="9"/>
      <c r="F85" s="9"/>
      <c r="G85" s="9"/>
      <c r="H85" s="9"/>
      <c r="I85" s="9"/>
      <c r="J85" s="9"/>
      <c r="K85" s="40"/>
      <c r="L85" s="40"/>
      <c r="M85" s="40"/>
      <c r="N85" s="40"/>
      <c r="O85" s="40"/>
      <c r="P85" s="40"/>
      <c r="Q85" s="40"/>
      <c r="R85" s="40"/>
      <c r="S85" s="40"/>
      <c r="T85" s="62"/>
      <c r="U85" s="40"/>
    </row>
    <row r="86" spans="1:21" x14ac:dyDescent="0.2">
      <c r="A86" s="4"/>
      <c r="B86" s="9"/>
      <c r="C86" s="9"/>
      <c r="D86" s="9"/>
      <c r="E86" s="9"/>
      <c r="F86" s="9"/>
      <c r="G86" s="9"/>
      <c r="H86" s="9"/>
      <c r="I86" s="9"/>
      <c r="J86" s="9"/>
      <c r="K86" s="40"/>
      <c r="L86" s="40"/>
      <c r="M86" s="40"/>
      <c r="N86" s="40"/>
      <c r="O86" s="40"/>
      <c r="P86" s="40"/>
      <c r="Q86" s="40"/>
      <c r="R86" s="40"/>
      <c r="S86" s="40"/>
      <c r="T86" s="62"/>
      <c r="U86" s="40"/>
    </row>
    <row r="87" spans="1:21" x14ac:dyDescent="0.2">
      <c r="A87" s="4"/>
      <c r="B87" s="9"/>
      <c r="C87" s="9"/>
      <c r="D87" s="9"/>
      <c r="E87" s="9"/>
      <c r="F87" s="9"/>
      <c r="G87" s="9"/>
      <c r="H87" s="9"/>
      <c r="I87" s="9"/>
      <c r="J87" s="9"/>
      <c r="K87" s="40"/>
      <c r="L87" s="40"/>
      <c r="M87" s="40"/>
      <c r="N87" s="40"/>
      <c r="O87" s="40"/>
      <c r="P87" s="40"/>
      <c r="Q87" s="40"/>
      <c r="R87" s="40"/>
      <c r="S87" s="40"/>
      <c r="T87" s="62"/>
      <c r="U87" s="40"/>
    </row>
    <row r="88" spans="1:21" x14ac:dyDescent="0.2">
      <c r="A88" s="4"/>
      <c r="B88" s="9"/>
      <c r="C88" s="9"/>
      <c r="D88" s="9"/>
      <c r="E88" s="9"/>
      <c r="F88" s="9"/>
      <c r="G88" s="9"/>
      <c r="H88" s="9"/>
      <c r="I88" s="9"/>
      <c r="J88" s="9"/>
      <c r="K88" s="40"/>
      <c r="L88" s="40"/>
      <c r="M88" s="40"/>
      <c r="N88" s="40"/>
      <c r="O88" s="40"/>
      <c r="P88" s="40"/>
      <c r="Q88" s="40"/>
      <c r="R88" s="40"/>
      <c r="S88" s="40"/>
      <c r="T88" s="62"/>
      <c r="U88" s="40"/>
    </row>
    <row r="89" spans="1:21" x14ac:dyDescent="0.2">
      <c r="A89" s="4"/>
      <c r="B89" s="9"/>
      <c r="C89" s="9"/>
      <c r="D89" s="9"/>
      <c r="E89" s="9"/>
      <c r="F89" s="9"/>
      <c r="G89" s="9"/>
      <c r="H89" s="9"/>
      <c r="I89" s="9"/>
      <c r="J89" s="9"/>
      <c r="K89" s="40"/>
      <c r="L89" s="40"/>
      <c r="M89" s="40"/>
      <c r="N89" s="40"/>
      <c r="O89" s="40"/>
      <c r="P89" s="40"/>
      <c r="Q89" s="40"/>
      <c r="R89" s="40"/>
      <c r="S89" s="40"/>
      <c r="T89" s="62"/>
      <c r="U89" s="40"/>
    </row>
    <row r="90" spans="1:21" x14ac:dyDescent="0.2">
      <c r="A90" s="4"/>
      <c r="B90" s="9"/>
      <c r="C90" s="9"/>
      <c r="D90" s="9"/>
      <c r="E90" s="9"/>
      <c r="F90" s="9"/>
      <c r="G90" s="9"/>
      <c r="H90" s="9"/>
      <c r="I90" s="9"/>
      <c r="J90" s="9"/>
      <c r="K90" s="40"/>
      <c r="L90" s="40"/>
      <c r="M90" s="40"/>
      <c r="N90" s="40"/>
      <c r="O90" s="40"/>
      <c r="P90" s="40"/>
      <c r="Q90" s="40"/>
      <c r="R90" s="40"/>
      <c r="S90" s="40"/>
      <c r="T90" s="62"/>
      <c r="U90" s="40"/>
    </row>
    <row r="91" spans="1:21" x14ac:dyDescent="0.2">
      <c r="A91" s="4"/>
      <c r="B91" s="9"/>
      <c r="C91" s="9"/>
      <c r="D91" s="9"/>
      <c r="E91" s="9"/>
      <c r="F91" s="9"/>
      <c r="G91" s="9"/>
      <c r="H91" s="9"/>
      <c r="I91" s="9"/>
      <c r="J91" s="9"/>
      <c r="K91" s="40"/>
      <c r="L91" s="40"/>
      <c r="M91" s="40"/>
      <c r="N91" s="40"/>
      <c r="O91" s="40"/>
      <c r="P91" s="40"/>
      <c r="Q91" s="40"/>
      <c r="R91" s="40"/>
      <c r="S91" s="40"/>
      <c r="T91" s="62"/>
      <c r="U91" s="40"/>
    </row>
    <row r="92" spans="1:21" x14ac:dyDescent="0.2">
      <c r="A92" s="4"/>
      <c r="B92" s="9"/>
      <c r="C92" s="9"/>
      <c r="D92" s="9"/>
      <c r="E92" s="9"/>
      <c r="F92" s="9"/>
      <c r="G92" s="9"/>
      <c r="H92" s="9"/>
      <c r="I92" s="9"/>
      <c r="J92" s="9"/>
      <c r="K92" s="40"/>
      <c r="L92" s="40"/>
      <c r="M92" s="40"/>
      <c r="N92" s="40"/>
      <c r="O92" s="40"/>
      <c r="P92" s="40"/>
      <c r="Q92" s="40"/>
      <c r="R92" s="40"/>
      <c r="S92" s="40"/>
      <c r="T92" s="62"/>
      <c r="U92" s="40"/>
    </row>
    <row r="93" spans="1:21" x14ac:dyDescent="0.2">
      <c r="A93" s="4"/>
      <c r="B93" s="9"/>
      <c r="C93" s="9"/>
      <c r="D93" s="9"/>
      <c r="E93" s="9"/>
      <c r="F93" s="9"/>
      <c r="G93" s="9"/>
      <c r="H93" s="9"/>
      <c r="I93" s="9"/>
      <c r="J93" s="9"/>
      <c r="K93" s="40"/>
      <c r="L93" s="40"/>
      <c r="M93" s="40"/>
      <c r="N93" s="40"/>
      <c r="O93" s="40"/>
      <c r="P93" s="40"/>
      <c r="Q93" s="40"/>
      <c r="R93" s="40"/>
      <c r="S93" s="40"/>
      <c r="T93" s="62"/>
      <c r="U93" s="40"/>
    </row>
    <row r="94" spans="1:21" x14ac:dyDescent="0.2">
      <c r="A94" s="4"/>
      <c r="B94" s="9"/>
      <c r="C94" s="9"/>
      <c r="D94" s="9"/>
      <c r="E94" s="9"/>
      <c r="F94" s="9"/>
      <c r="G94" s="9"/>
      <c r="H94" s="9"/>
      <c r="I94" s="9"/>
      <c r="J94" s="9"/>
      <c r="K94" s="40"/>
      <c r="L94" s="40"/>
      <c r="M94" s="40"/>
      <c r="N94" s="40"/>
      <c r="O94" s="40"/>
      <c r="P94" s="40"/>
      <c r="Q94" s="40"/>
      <c r="R94" s="40"/>
      <c r="S94" s="40"/>
      <c r="T94" s="62"/>
      <c r="U94" s="40"/>
    </row>
    <row r="95" spans="1:21" x14ac:dyDescent="0.2">
      <c r="A95" s="4"/>
      <c r="B95" s="9"/>
      <c r="C95" s="9"/>
      <c r="D95" s="9"/>
      <c r="E95" s="9"/>
      <c r="F95" s="9"/>
      <c r="G95" s="9"/>
      <c r="H95" s="9"/>
      <c r="I95" s="9"/>
      <c r="J95" s="9"/>
      <c r="K95" s="40"/>
      <c r="L95" s="40"/>
      <c r="M95" s="40"/>
      <c r="N95" s="40"/>
      <c r="O95" s="40"/>
      <c r="P95" s="40"/>
      <c r="Q95" s="40"/>
      <c r="R95" s="40"/>
      <c r="S95" s="40"/>
      <c r="T95" s="62"/>
      <c r="U95" s="40"/>
    </row>
    <row r="96" spans="1:21" x14ac:dyDescent="0.2">
      <c r="A96" s="4"/>
      <c r="B96" s="9"/>
      <c r="C96" s="9"/>
      <c r="D96" s="9"/>
      <c r="E96" s="9"/>
      <c r="F96" s="9"/>
      <c r="G96" s="9"/>
      <c r="H96" s="9"/>
      <c r="I96" s="9"/>
      <c r="J96" s="9"/>
      <c r="K96" s="40"/>
      <c r="L96" s="40"/>
      <c r="M96" s="40"/>
      <c r="N96" s="40"/>
      <c r="O96" s="40"/>
      <c r="P96" s="40"/>
      <c r="Q96" s="40"/>
      <c r="R96" s="40"/>
      <c r="S96" s="40"/>
      <c r="T96" s="62"/>
      <c r="U96" s="40"/>
    </row>
    <row r="97" spans="1:21" x14ac:dyDescent="0.2">
      <c r="A97" s="4"/>
      <c r="B97" s="9"/>
      <c r="C97" s="9"/>
      <c r="D97" s="9"/>
      <c r="E97" s="9"/>
      <c r="F97" s="9"/>
      <c r="G97" s="9"/>
      <c r="H97" s="9"/>
      <c r="I97" s="9"/>
      <c r="J97" s="9"/>
      <c r="K97" s="40"/>
      <c r="L97" s="40"/>
      <c r="M97" s="40"/>
      <c r="N97" s="40"/>
      <c r="O97" s="40"/>
      <c r="P97" s="40"/>
      <c r="Q97" s="40"/>
      <c r="R97" s="40"/>
      <c r="S97" s="40"/>
      <c r="T97" s="62"/>
      <c r="U97" s="40"/>
    </row>
    <row r="98" spans="1:21" x14ac:dyDescent="0.2">
      <c r="A98" s="4"/>
      <c r="B98" s="9"/>
      <c r="C98" s="9"/>
      <c r="D98" s="9"/>
      <c r="E98" s="9"/>
      <c r="F98" s="9"/>
      <c r="G98" s="9"/>
      <c r="H98" s="9"/>
      <c r="I98" s="9"/>
      <c r="J98" s="9"/>
      <c r="K98" s="40"/>
      <c r="L98" s="40"/>
      <c r="M98" s="40"/>
      <c r="N98" s="40"/>
      <c r="O98" s="40"/>
      <c r="P98" s="40"/>
      <c r="Q98" s="40"/>
      <c r="R98" s="40"/>
      <c r="S98" s="40"/>
      <c r="T98" s="62"/>
      <c r="U98" s="40"/>
    </row>
    <row r="99" spans="1:21" x14ac:dyDescent="0.2">
      <c r="A99" s="4"/>
      <c r="B99" s="9"/>
      <c r="C99" s="9"/>
      <c r="D99" s="9"/>
      <c r="E99" s="9"/>
      <c r="F99" s="9"/>
      <c r="G99" s="9"/>
      <c r="H99" s="9"/>
      <c r="I99" s="9"/>
      <c r="J99" s="9"/>
      <c r="K99" s="40"/>
      <c r="L99" s="40"/>
      <c r="M99" s="40"/>
      <c r="N99" s="40"/>
      <c r="O99" s="40"/>
      <c r="P99" s="40"/>
      <c r="Q99" s="40"/>
      <c r="R99" s="40"/>
      <c r="S99" s="40"/>
      <c r="T99" s="62"/>
      <c r="U99" s="40"/>
    </row>
    <row r="100" spans="1:21" x14ac:dyDescent="0.2">
      <c r="A100" s="4"/>
      <c r="B100" s="9"/>
      <c r="C100" s="9"/>
      <c r="D100" s="9"/>
      <c r="E100" s="9"/>
      <c r="F100" s="9"/>
      <c r="G100" s="9"/>
      <c r="H100" s="9"/>
      <c r="I100" s="9"/>
      <c r="J100" s="9"/>
      <c r="K100" s="40"/>
      <c r="L100" s="40"/>
      <c r="M100" s="40"/>
      <c r="N100" s="40"/>
      <c r="O100" s="40"/>
      <c r="P100" s="40"/>
      <c r="Q100" s="40"/>
      <c r="R100" s="40"/>
      <c r="S100" s="40"/>
      <c r="T100" s="62"/>
      <c r="U100" s="40"/>
    </row>
    <row r="101" spans="1:21" x14ac:dyDescent="0.2">
      <c r="A101" s="4"/>
      <c r="B101" s="9"/>
      <c r="C101" s="9"/>
      <c r="D101" s="9"/>
      <c r="E101" s="9"/>
      <c r="F101" s="9"/>
      <c r="G101" s="9"/>
      <c r="H101" s="9"/>
      <c r="I101" s="9"/>
      <c r="J101" s="9"/>
      <c r="K101" s="40"/>
      <c r="L101" s="40"/>
      <c r="M101" s="40"/>
      <c r="N101" s="40"/>
      <c r="O101" s="40"/>
      <c r="P101" s="40"/>
      <c r="Q101" s="40"/>
      <c r="R101" s="40"/>
      <c r="S101" s="40"/>
      <c r="T101" s="62"/>
      <c r="U101" s="40"/>
    </row>
    <row r="102" spans="1:21" x14ac:dyDescent="0.2">
      <c r="A102" s="4"/>
      <c r="B102" s="9"/>
      <c r="C102" s="9"/>
      <c r="D102" s="9"/>
      <c r="E102" s="9"/>
      <c r="F102" s="9"/>
      <c r="G102" s="9"/>
      <c r="H102" s="9"/>
      <c r="I102" s="9"/>
      <c r="J102" s="9"/>
      <c r="K102" s="40"/>
      <c r="L102" s="40"/>
      <c r="M102" s="40"/>
      <c r="N102" s="40"/>
      <c r="O102" s="40"/>
      <c r="P102" s="40"/>
      <c r="Q102" s="40"/>
      <c r="R102" s="40"/>
      <c r="S102" s="40"/>
      <c r="T102" s="62"/>
      <c r="U102" s="40"/>
    </row>
    <row r="103" spans="1:21" x14ac:dyDescent="0.2">
      <c r="A103" s="4"/>
      <c r="B103" s="9"/>
      <c r="C103" s="9"/>
      <c r="D103" s="9"/>
      <c r="E103" s="9"/>
      <c r="F103" s="9"/>
      <c r="G103" s="9"/>
      <c r="H103" s="9"/>
      <c r="I103" s="9"/>
      <c r="J103" s="9"/>
      <c r="K103" s="40"/>
      <c r="L103" s="40"/>
      <c r="M103" s="40"/>
      <c r="N103" s="40"/>
      <c r="O103" s="40"/>
      <c r="P103" s="40"/>
      <c r="Q103" s="40"/>
      <c r="R103" s="40"/>
      <c r="S103" s="40"/>
      <c r="T103" s="62"/>
      <c r="U103" s="40"/>
    </row>
    <row r="104" spans="1:21" x14ac:dyDescent="0.2">
      <c r="A104" s="4"/>
      <c r="B104" s="9"/>
      <c r="C104" s="9"/>
      <c r="D104" s="9"/>
      <c r="E104" s="9"/>
      <c r="F104" s="9"/>
      <c r="G104" s="9"/>
      <c r="H104" s="9"/>
      <c r="I104" s="9"/>
      <c r="J104" s="9"/>
      <c r="K104" s="40"/>
      <c r="L104" s="40"/>
      <c r="M104" s="40"/>
      <c r="N104" s="40"/>
      <c r="O104" s="40"/>
      <c r="P104" s="40"/>
      <c r="Q104" s="40"/>
      <c r="R104" s="40"/>
      <c r="S104" s="40"/>
      <c r="T104" s="62"/>
      <c r="U104" s="40"/>
    </row>
    <row r="105" spans="1:21" x14ac:dyDescent="0.2">
      <c r="A105" s="4"/>
      <c r="B105" s="9"/>
      <c r="C105" s="9"/>
      <c r="D105" s="9"/>
      <c r="E105" s="9"/>
      <c r="F105" s="9"/>
      <c r="G105" s="9"/>
      <c r="H105" s="9"/>
      <c r="I105" s="9"/>
      <c r="J105" s="9"/>
      <c r="K105" s="40"/>
      <c r="L105" s="40"/>
      <c r="M105" s="40"/>
      <c r="N105" s="40"/>
      <c r="O105" s="40"/>
      <c r="P105" s="40"/>
      <c r="Q105" s="40"/>
      <c r="R105" s="40"/>
      <c r="S105" s="40"/>
      <c r="T105" s="62"/>
      <c r="U105" s="40"/>
    </row>
    <row r="106" spans="1:21" x14ac:dyDescent="0.2">
      <c r="A106" s="4"/>
      <c r="B106" s="9"/>
      <c r="C106" s="9"/>
      <c r="D106" s="9"/>
      <c r="E106" s="9"/>
      <c r="F106" s="9"/>
      <c r="G106" s="9"/>
      <c r="H106" s="9"/>
      <c r="I106" s="9"/>
      <c r="J106" s="9"/>
      <c r="K106" s="40"/>
      <c r="L106" s="40"/>
      <c r="M106" s="40"/>
      <c r="N106" s="40"/>
      <c r="O106" s="40"/>
      <c r="P106" s="40"/>
      <c r="Q106" s="40"/>
      <c r="R106" s="40"/>
      <c r="S106" s="40"/>
      <c r="T106" s="62"/>
      <c r="U106" s="40"/>
    </row>
    <row r="107" spans="1:21" x14ac:dyDescent="0.2">
      <c r="A107" s="4"/>
      <c r="B107" s="9"/>
      <c r="C107" s="9"/>
      <c r="D107" s="9"/>
      <c r="E107" s="9"/>
      <c r="F107" s="9"/>
      <c r="G107" s="9"/>
      <c r="H107" s="9"/>
      <c r="I107" s="9"/>
      <c r="J107" s="9"/>
      <c r="K107" s="40"/>
      <c r="L107" s="40"/>
      <c r="M107" s="40"/>
      <c r="N107" s="40"/>
      <c r="O107" s="40"/>
      <c r="P107" s="40"/>
      <c r="Q107" s="40"/>
      <c r="R107" s="40"/>
      <c r="S107" s="40"/>
      <c r="T107" s="62"/>
      <c r="U107" s="40"/>
    </row>
    <row r="108" spans="1:21" x14ac:dyDescent="0.2">
      <c r="A108" s="4"/>
      <c r="B108" s="9"/>
      <c r="C108" s="9"/>
      <c r="D108" s="9"/>
      <c r="E108" s="9"/>
      <c r="F108" s="9"/>
      <c r="G108" s="9"/>
      <c r="H108" s="9"/>
      <c r="I108" s="9"/>
      <c r="J108" s="9"/>
      <c r="K108" s="40"/>
      <c r="L108" s="40"/>
      <c r="M108" s="40"/>
      <c r="N108" s="40"/>
      <c r="O108" s="40"/>
      <c r="P108" s="40"/>
      <c r="Q108" s="40"/>
      <c r="R108" s="40"/>
      <c r="S108" s="40"/>
      <c r="T108" s="62"/>
      <c r="U108" s="40"/>
    </row>
    <row r="109" spans="1:21" x14ac:dyDescent="0.2">
      <c r="A109" s="4"/>
      <c r="B109" s="9"/>
      <c r="C109" s="9"/>
      <c r="D109" s="9"/>
      <c r="E109" s="9"/>
      <c r="F109" s="9"/>
      <c r="G109" s="9"/>
      <c r="H109" s="9"/>
      <c r="I109" s="9"/>
      <c r="J109" s="9"/>
      <c r="K109" s="40"/>
      <c r="L109" s="40"/>
      <c r="M109" s="40"/>
      <c r="N109" s="40"/>
      <c r="O109" s="40"/>
      <c r="P109" s="40"/>
      <c r="Q109" s="40"/>
      <c r="R109" s="40"/>
      <c r="S109" s="40"/>
      <c r="T109" s="62"/>
      <c r="U109" s="40"/>
    </row>
    <row r="110" spans="1:21" x14ac:dyDescent="0.2">
      <c r="A110" s="4"/>
      <c r="B110" s="9"/>
      <c r="C110" s="9"/>
      <c r="D110" s="9"/>
      <c r="E110" s="9"/>
      <c r="F110" s="9"/>
      <c r="G110" s="9"/>
      <c r="H110" s="9"/>
      <c r="I110" s="9"/>
      <c r="J110" s="9"/>
      <c r="K110" s="40"/>
      <c r="L110" s="40"/>
      <c r="M110" s="40"/>
      <c r="N110" s="40"/>
      <c r="O110" s="40"/>
      <c r="P110" s="40"/>
      <c r="Q110" s="40"/>
      <c r="R110" s="40"/>
      <c r="S110" s="40"/>
      <c r="T110" s="62"/>
      <c r="U110" s="40"/>
    </row>
    <row r="111" spans="1:21" x14ac:dyDescent="0.2">
      <c r="A111" s="4"/>
      <c r="B111" s="9"/>
      <c r="C111" s="9"/>
      <c r="D111" s="9"/>
      <c r="E111" s="9"/>
      <c r="F111" s="9"/>
      <c r="G111" s="9"/>
      <c r="H111" s="9"/>
      <c r="I111" s="9"/>
      <c r="J111" s="9"/>
      <c r="K111" s="40"/>
      <c r="L111" s="40"/>
      <c r="M111" s="40"/>
      <c r="N111" s="40"/>
      <c r="O111" s="40"/>
      <c r="P111" s="40"/>
      <c r="Q111" s="40"/>
      <c r="R111" s="40"/>
      <c r="S111" s="40"/>
      <c r="T111" s="62"/>
      <c r="U111" s="40"/>
    </row>
    <row r="112" spans="1:21" x14ac:dyDescent="0.2">
      <c r="A112" s="4"/>
      <c r="B112" s="9"/>
      <c r="C112" s="9"/>
      <c r="D112" s="9"/>
      <c r="E112" s="9"/>
      <c r="F112" s="9"/>
      <c r="G112" s="9"/>
      <c r="H112" s="9"/>
      <c r="I112" s="9"/>
      <c r="J112" s="9"/>
      <c r="K112" s="40"/>
      <c r="L112" s="40"/>
      <c r="M112" s="40"/>
      <c r="N112" s="40"/>
      <c r="O112" s="40"/>
      <c r="P112" s="40"/>
      <c r="Q112" s="40"/>
      <c r="R112" s="40"/>
      <c r="S112" s="40"/>
      <c r="T112" s="62"/>
      <c r="U112" s="40"/>
    </row>
    <row r="113" spans="1:21" x14ac:dyDescent="0.2">
      <c r="A113" s="4"/>
      <c r="B113" s="9"/>
      <c r="C113" s="9"/>
      <c r="D113" s="9"/>
      <c r="E113" s="9"/>
      <c r="F113" s="9"/>
      <c r="G113" s="9"/>
      <c r="H113" s="9"/>
      <c r="I113" s="9"/>
      <c r="J113" s="9"/>
      <c r="K113" s="40"/>
      <c r="L113" s="40"/>
      <c r="M113" s="40"/>
      <c r="N113" s="40"/>
      <c r="O113" s="40"/>
      <c r="P113" s="40"/>
      <c r="Q113" s="40"/>
      <c r="R113" s="40"/>
      <c r="S113" s="40"/>
      <c r="T113" s="62"/>
      <c r="U113" s="40"/>
    </row>
    <row r="114" spans="1:21" x14ac:dyDescent="0.2">
      <c r="A114" s="4"/>
      <c r="B114" s="9"/>
      <c r="C114" s="9"/>
      <c r="D114" s="9"/>
      <c r="E114" s="9"/>
      <c r="F114" s="9"/>
      <c r="G114" s="9"/>
      <c r="H114" s="9"/>
      <c r="I114" s="9"/>
      <c r="J114" s="9"/>
      <c r="K114" s="40"/>
      <c r="L114" s="40"/>
      <c r="M114" s="40"/>
      <c r="N114" s="40"/>
      <c r="O114" s="40"/>
      <c r="P114" s="40"/>
      <c r="Q114" s="40"/>
      <c r="R114" s="40"/>
      <c r="S114" s="40"/>
      <c r="T114" s="62"/>
      <c r="U114" s="40"/>
    </row>
    <row r="115" spans="1:21" x14ac:dyDescent="0.2">
      <c r="A115" s="4"/>
      <c r="B115" s="9"/>
      <c r="C115" s="9"/>
      <c r="D115" s="9"/>
      <c r="E115" s="9"/>
      <c r="F115" s="9"/>
      <c r="G115" s="9"/>
      <c r="H115" s="9"/>
      <c r="I115" s="9"/>
      <c r="J115" s="9"/>
      <c r="K115" s="40"/>
      <c r="L115" s="40"/>
      <c r="M115" s="40"/>
      <c r="N115" s="40"/>
      <c r="O115" s="40"/>
      <c r="P115" s="40"/>
      <c r="Q115" s="40"/>
      <c r="R115" s="40"/>
      <c r="S115" s="40"/>
      <c r="T115" s="62"/>
      <c r="U115" s="40"/>
    </row>
    <row r="116" spans="1:21" x14ac:dyDescent="0.2">
      <c r="A116" s="4"/>
      <c r="B116" s="9"/>
      <c r="C116" s="9"/>
      <c r="D116" s="9"/>
      <c r="E116" s="9"/>
      <c r="F116" s="9"/>
      <c r="G116" s="9"/>
      <c r="H116" s="9"/>
      <c r="I116" s="9"/>
      <c r="J116" s="9"/>
      <c r="K116" s="40"/>
      <c r="L116" s="40"/>
      <c r="M116" s="40"/>
      <c r="N116" s="40"/>
      <c r="O116" s="40"/>
      <c r="P116" s="40"/>
      <c r="Q116" s="40"/>
      <c r="R116" s="40"/>
      <c r="S116" s="40"/>
      <c r="T116" s="62"/>
      <c r="U116" s="40"/>
    </row>
    <row r="117" spans="1:21" x14ac:dyDescent="0.2">
      <c r="A117" s="4"/>
      <c r="B117" s="9"/>
      <c r="C117" s="9"/>
      <c r="D117" s="9"/>
      <c r="E117" s="9"/>
      <c r="F117" s="9"/>
      <c r="G117" s="9"/>
      <c r="H117" s="9"/>
      <c r="I117" s="9"/>
      <c r="J117" s="9"/>
      <c r="K117" s="40"/>
      <c r="L117" s="40"/>
      <c r="M117" s="40"/>
      <c r="N117" s="40"/>
      <c r="O117" s="40"/>
      <c r="P117" s="40"/>
      <c r="Q117" s="40"/>
      <c r="R117" s="40"/>
      <c r="S117" s="40"/>
      <c r="T117" s="62"/>
      <c r="U117" s="40"/>
    </row>
    <row r="118" spans="1:21" x14ac:dyDescent="0.2">
      <c r="A118" s="4"/>
      <c r="B118" s="9"/>
      <c r="C118" s="9"/>
      <c r="D118" s="9"/>
      <c r="E118" s="9"/>
      <c r="F118" s="9"/>
      <c r="G118" s="9"/>
      <c r="H118" s="9"/>
      <c r="I118" s="9"/>
      <c r="J118" s="9"/>
      <c r="K118" s="40"/>
      <c r="L118" s="40"/>
      <c r="M118" s="40"/>
      <c r="N118" s="40"/>
      <c r="O118" s="40"/>
      <c r="P118" s="40"/>
      <c r="Q118" s="40"/>
      <c r="R118" s="40"/>
      <c r="S118" s="40"/>
      <c r="T118" s="62"/>
      <c r="U118" s="40"/>
    </row>
    <row r="119" spans="1:21" x14ac:dyDescent="0.2">
      <c r="A119" s="4"/>
      <c r="B119" s="9"/>
      <c r="C119" s="9"/>
      <c r="D119" s="9"/>
      <c r="E119" s="9"/>
      <c r="F119" s="9"/>
      <c r="G119" s="9"/>
      <c r="H119" s="9"/>
      <c r="I119" s="9"/>
      <c r="J119" s="9"/>
      <c r="K119" s="40"/>
      <c r="L119" s="40"/>
      <c r="M119" s="40"/>
      <c r="N119" s="40"/>
      <c r="O119" s="40"/>
      <c r="P119" s="40"/>
      <c r="Q119" s="40"/>
      <c r="R119" s="40"/>
      <c r="S119" s="40"/>
      <c r="T119" s="62"/>
      <c r="U119" s="40"/>
    </row>
    <row r="120" spans="1:21" x14ac:dyDescent="0.2">
      <c r="A120" s="4"/>
      <c r="B120" s="9"/>
      <c r="C120" s="9"/>
      <c r="D120" s="9"/>
      <c r="E120" s="9"/>
      <c r="F120" s="9"/>
      <c r="G120" s="9"/>
      <c r="H120" s="9"/>
      <c r="I120" s="9"/>
      <c r="J120" s="9"/>
      <c r="K120" s="40"/>
      <c r="L120" s="40"/>
      <c r="M120" s="40"/>
      <c r="N120" s="40"/>
      <c r="O120" s="40"/>
      <c r="P120" s="40"/>
      <c r="Q120" s="40"/>
      <c r="R120" s="40"/>
      <c r="S120" s="40"/>
      <c r="T120" s="62"/>
      <c r="U120" s="40"/>
    </row>
    <row r="121" spans="1:21" x14ac:dyDescent="0.2">
      <c r="A121" s="4"/>
      <c r="B121" s="9"/>
      <c r="C121" s="9"/>
      <c r="D121" s="9"/>
      <c r="E121" s="9"/>
      <c r="F121" s="9"/>
      <c r="G121" s="9"/>
      <c r="H121" s="9"/>
      <c r="I121" s="9"/>
      <c r="J121" s="9"/>
      <c r="K121" s="40"/>
      <c r="L121" s="40"/>
      <c r="M121" s="40"/>
      <c r="N121" s="40"/>
      <c r="O121" s="40"/>
      <c r="P121" s="40"/>
      <c r="Q121" s="40"/>
      <c r="R121" s="40"/>
      <c r="S121" s="40"/>
      <c r="T121" s="62"/>
      <c r="U121" s="40"/>
    </row>
    <row r="122" spans="1:21" x14ac:dyDescent="0.2">
      <c r="A122" s="4"/>
      <c r="B122" s="9"/>
      <c r="C122" s="9"/>
      <c r="D122" s="9"/>
      <c r="E122" s="9"/>
      <c r="F122" s="9"/>
      <c r="G122" s="9"/>
      <c r="H122" s="9"/>
      <c r="I122" s="9"/>
      <c r="J122" s="9"/>
      <c r="K122" s="40"/>
      <c r="L122" s="40"/>
      <c r="M122" s="40"/>
      <c r="N122" s="40"/>
      <c r="O122" s="40"/>
      <c r="P122" s="40"/>
      <c r="Q122" s="40"/>
      <c r="R122" s="40"/>
      <c r="S122" s="40"/>
      <c r="T122" s="62"/>
      <c r="U122" s="40"/>
    </row>
    <row r="123" spans="1:21" x14ac:dyDescent="0.2">
      <c r="A123" s="4"/>
      <c r="B123" s="9"/>
      <c r="C123" s="9"/>
      <c r="D123" s="9"/>
      <c r="E123" s="9"/>
      <c r="F123" s="9"/>
      <c r="G123" s="9"/>
      <c r="H123" s="9"/>
      <c r="I123" s="9"/>
      <c r="J123" s="9"/>
      <c r="K123" s="40"/>
      <c r="L123" s="40"/>
      <c r="M123" s="40"/>
      <c r="N123" s="40"/>
      <c r="O123" s="40"/>
      <c r="P123" s="40"/>
      <c r="Q123" s="40"/>
      <c r="R123" s="40"/>
      <c r="S123" s="40"/>
      <c r="T123" s="62"/>
      <c r="U123" s="40"/>
    </row>
    <row r="124" spans="1:21" x14ac:dyDescent="0.2">
      <c r="A124" s="4"/>
      <c r="B124" s="9"/>
      <c r="C124" s="9"/>
      <c r="D124" s="9"/>
      <c r="E124" s="9"/>
      <c r="F124" s="9"/>
      <c r="G124" s="9"/>
      <c r="H124" s="9"/>
      <c r="I124" s="9"/>
      <c r="J124" s="9"/>
      <c r="K124" s="40"/>
      <c r="L124" s="40"/>
      <c r="M124" s="40"/>
      <c r="N124" s="40"/>
      <c r="O124" s="40"/>
      <c r="P124" s="40"/>
      <c r="Q124" s="40"/>
      <c r="R124" s="40"/>
      <c r="S124" s="40"/>
      <c r="T124" s="62"/>
      <c r="U124" s="40"/>
    </row>
    <row r="125" spans="1:21" x14ac:dyDescent="0.2">
      <c r="A125" s="4"/>
      <c r="B125" s="9"/>
      <c r="C125" s="9"/>
      <c r="D125" s="9"/>
      <c r="E125" s="9"/>
      <c r="F125" s="9"/>
      <c r="G125" s="9"/>
      <c r="H125" s="9"/>
      <c r="I125" s="9"/>
      <c r="J125" s="9"/>
      <c r="K125" s="40"/>
      <c r="L125" s="40"/>
      <c r="M125" s="40"/>
      <c r="N125" s="40"/>
      <c r="O125" s="40"/>
      <c r="P125" s="40"/>
      <c r="Q125" s="40"/>
      <c r="R125" s="40"/>
      <c r="S125" s="40"/>
      <c r="T125" s="62"/>
      <c r="U125" s="40"/>
    </row>
    <row r="126" spans="1:21" x14ac:dyDescent="0.2">
      <c r="A126" s="4"/>
      <c r="B126" s="9"/>
      <c r="C126" s="9"/>
      <c r="D126" s="9"/>
      <c r="E126" s="9"/>
      <c r="F126" s="9"/>
      <c r="G126" s="9"/>
      <c r="H126" s="9"/>
      <c r="I126" s="9"/>
      <c r="J126" s="9"/>
      <c r="K126" s="40"/>
      <c r="L126" s="40"/>
      <c r="M126" s="40"/>
      <c r="N126" s="40"/>
      <c r="O126" s="40"/>
      <c r="P126" s="40"/>
      <c r="Q126" s="40"/>
      <c r="R126" s="40"/>
      <c r="S126" s="40"/>
      <c r="T126" s="62"/>
      <c r="U126" s="40"/>
    </row>
    <row r="127" spans="1:21" x14ac:dyDescent="0.2">
      <c r="A127" s="4"/>
      <c r="B127" s="9"/>
      <c r="C127" s="9"/>
      <c r="D127" s="9"/>
      <c r="E127" s="9"/>
      <c r="F127" s="9"/>
      <c r="G127" s="9"/>
      <c r="H127" s="9"/>
      <c r="I127" s="9"/>
      <c r="J127" s="9"/>
      <c r="K127" s="40"/>
      <c r="L127" s="40"/>
      <c r="M127" s="40"/>
      <c r="N127" s="40"/>
      <c r="O127" s="40"/>
      <c r="P127" s="40"/>
      <c r="Q127" s="40"/>
      <c r="R127" s="40"/>
      <c r="S127" s="40"/>
      <c r="T127" s="62"/>
      <c r="U127" s="40"/>
    </row>
    <row r="128" spans="1:21" x14ac:dyDescent="0.2">
      <c r="A128" s="4"/>
      <c r="B128" s="9"/>
      <c r="C128" s="9"/>
      <c r="D128" s="9"/>
      <c r="E128" s="9"/>
      <c r="F128" s="9"/>
      <c r="G128" s="9"/>
      <c r="H128" s="9"/>
      <c r="I128" s="9"/>
      <c r="J128" s="9"/>
      <c r="K128" s="40"/>
      <c r="L128" s="40"/>
      <c r="M128" s="40"/>
      <c r="N128" s="40"/>
      <c r="O128" s="40"/>
      <c r="P128" s="40"/>
      <c r="Q128" s="40"/>
      <c r="R128" s="40"/>
      <c r="S128" s="40"/>
      <c r="T128" s="62"/>
      <c r="U128" s="40"/>
    </row>
    <row r="129" spans="1:21" x14ac:dyDescent="0.2">
      <c r="A129" s="4"/>
      <c r="B129" s="9"/>
      <c r="C129" s="9"/>
      <c r="D129" s="9"/>
      <c r="E129" s="9"/>
      <c r="F129" s="9"/>
      <c r="G129" s="9"/>
      <c r="H129" s="9"/>
      <c r="I129" s="9"/>
      <c r="J129" s="9"/>
      <c r="K129" s="40"/>
      <c r="L129" s="40"/>
      <c r="M129" s="40"/>
      <c r="N129" s="40"/>
      <c r="O129" s="40"/>
      <c r="P129" s="40"/>
      <c r="Q129" s="40"/>
      <c r="R129" s="40"/>
      <c r="S129" s="40"/>
      <c r="T129" s="62"/>
      <c r="U129" s="40"/>
    </row>
    <row r="130" spans="1:21" x14ac:dyDescent="0.2">
      <c r="A130" s="4"/>
      <c r="B130" s="9"/>
      <c r="C130" s="9"/>
      <c r="D130" s="9"/>
      <c r="E130" s="9"/>
      <c r="F130" s="9"/>
      <c r="G130" s="9"/>
      <c r="H130" s="9"/>
      <c r="I130" s="9"/>
      <c r="J130" s="9"/>
      <c r="K130" s="40"/>
      <c r="L130" s="40"/>
      <c r="M130" s="40"/>
      <c r="N130" s="40"/>
      <c r="O130" s="40"/>
      <c r="P130" s="40"/>
      <c r="Q130" s="40"/>
      <c r="R130" s="40"/>
      <c r="S130" s="40"/>
      <c r="T130" s="62"/>
      <c r="U130" s="40"/>
    </row>
    <row r="131" spans="1:21" x14ac:dyDescent="0.2">
      <c r="A131" s="4"/>
      <c r="B131" s="9"/>
      <c r="C131" s="9"/>
      <c r="D131" s="9"/>
      <c r="E131" s="9"/>
      <c r="F131" s="9"/>
      <c r="G131" s="9"/>
      <c r="H131" s="9"/>
      <c r="I131" s="9"/>
      <c r="J131" s="9"/>
      <c r="K131" s="40"/>
      <c r="L131" s="40"/>
      <c r="M131" s="40"/>
      <c r="N131" s="40"/>
      <c r="O131" s="40"/>
      <c r="P131" s="40"/>
      <c r="Q131" s="40"/>
      <c r="R131" s="40"/>
      <c r="S131" s="40"/>
      <c r="T131" s="62"/>
      <c r="U131" s="40"/>
    </row>
    <row r="132" spans="1:21" x14ac:dyDescent="0.2">
      <c r="A132" s="4"/>
      <c r="B132" s="9"/>
      <c r="C132" s="9"/>
      <c r="D132" s="9"/>
      <c r="E132" s="9"/>
      <c r="F132" s="9"/>
      <c r="G132" s="9"/>
      <c r="H132" s="9"/>
      <c r="I132" s="9"/>
      <c r="J132" s="9"/>
      <c r="K132" s="40"/>
      <c r="L132" s="40"/>
      <c r="M132" s="40"/>
      <c r="N132" s="40"/>
      <c r="O132" s="40"/>
      <c r="P132" s="40"/>
      <c r="Q132" s="40"/>
      <c r="R132" s="40"/>
      <c r="S132" s="40"/>
      <c r="T132" s="62"/>
      <c r="U132" s="40"/>
    </row>
    <row r="133" spans="1:21" x14ac:dyDescent="0.2">
      <c r="A133" s="4"/>
      <c r="B133" s="9"/>
      <c r="C133" s="9"/>
      <c r="D133" s="9"/>
      <c r="E133" s="9"/>
      <c r="F133" s="9"/>
      <c r="G133" s="9"/>
      <c r="H133" s="9"/>
      <c r="I133" s="9"/>
      <c r="J133" s="9"/>
      <c r="K133" s="40"/>
      <c r="L133" s="40"/>
      <c r="M133" s="40"/>
      <c r="N133" s="40"/>
      <c r="O133" s="40"/>
      <c r="P133" s="40"/>
      <c r="Q133" s="40"/>
      <c r="R133" s="40"/>
      <c r="S133" s="40"/>
      <c r="T133" s="62"/>
      <c r="U133" s="40"/>
    </row>
    <row r="134" spans="1:21" x14ac:dyDescent="0.2">
      <c r="A134" s="4"/>
      <c r="B134" s="9"/>
      <c r="C134" s="9"/>
      <c r="D134" s="9"/>
      <c r="E134" s="9"/>
      <c r="F134" s="9"/>
      <c r="G134" s="9"/>
      <c r="H134" s="9"/>
      <c r="I134" s="9"/>
      <c r="J134" s="9"/>
      <c r="K134" s="40"/>
      <c r="L134" s="40"/>
      <c r="M134" s="40"/>
      <c r="N134" s="40"/>
      <c r="O134" s="40"/>
      <c r="P134" s="40"/>
      <c r="Q134" s="40"/>
      <c r="R134" s="40"/>
      <c r="S134" s="40"/>
      <c r="T134" s="62"/>
      <c r="U134" s="40"/>
    </row>
    <row r="135" spans="1:21" x14ac:dyDescent="0.2">
      <c r="A135" s="4"/>
      <c r="B135" s="9"/>
      <c r="C135" s="9"/>
      <c r="D135" s="9"/>
      <c r="E135" s="9"/>
      <c r="F135" s="9"/>
      <c r="G135" s="9"/>
      <c r="H135" s="9"/>
      <c r="I135" s="9"/>
      <c r="J135" s="9"/>
      <c r="K135" s="40"/>
      <c r="L135" s="40"/>
      <c r="M135" s="40"/>
      <c r="N135" s="40"/>
      <c r="O135" s="40"/>
      <c r="P135" s="40"/>
      <c r="Q135" s="40"/>
      <c r="R135" s="40"/>
      <c r="S135" s="40"/>
      <c r="T135" s="62"/>
      <c r="U135" s="40"/>
    </row>
    <row r="136" spans="1:21" x14ac:dyDescent="0.2">
      <c r="A136" s="4"/>
      <c r="B136" s="9"/>
      <c r="C136" s="9"/>
      <c r="D136" s="9"/>
      <c r="E136" s="9"/>
      <c r="F136" s="9"/>
      <c r="G136" s="9"/>
      <c r="H136" s="9"/>
      <c r="I136" s="9"/>
      <c r="J136" s="9"/>
      <c r="K136" s="40"/>
      <c r="L136" s="40"/>
      <c r="M136" s="40"/>
      <c r="N136" s="40"/>
      <c r="O136" s="40"/>
      <c r="P136" s="40"/>
      <c r="Q136" s="40"/>
      <c r="R136" s="40"/>
      <c r="S136" s="40"/>
      <c r="T136" s="62"/>
      <c r="U136" s="40"/>
    </row>
    <row r="137" spans="1:21" x14ac:dyDescent="0.2">
      <c r="A137" s="4"/>
      <c r="B137" s="9"/>
      <c r="C137" s="9"/>
      <c r="D137" s="9"/>
      <c r="E137" s="9"/>
      <c r="F137" s="9"/>
      <c r="G137" s="9"/>
      <c r="H137" s="9"/>
      <c r="I137" s="9"/>
      <c r="J137" s="9"/>
      <c r="K137" s="40"/>
      <c r="L137" s="40"/>
      <c r="M137" s="40"/>
      <c r="N137" s="40"/>
      <c r="O137" s="40"/>
      <c r="P137" s="40"/>
      <c r="Q137" s="40"/>
      <c r="R137" s="40"/>
      <c r="S137" s="40"/>
      <c r="T137" s="62"/>
      <c r="U137" s="40"/>
    </row>
    <row r="138" spans="1:21" x14ac:dyDescent="0.2">
      <c r="A138" s="4"/>
      <c r="B138" s="9"/>
      <c r="C138" s="9"/>
      <c r="D138" s="9"/>
      <c r="E138" s="9"/>
      <c r="F138" s="9"/>
      <c r="G138" s="9"/>
      <c r="H138" s="9"/>
      <c r="I138" s="9"/>
      <c r="J138" s="9"/>
      <c r="K138" s="40"/>
      <c r="L138" s="40"/>
      <c r="M138" s="40"/>
      <c r="N138" s="40"/>
      <c r="O138" s="40"/>
      <c r="P138" s="40"/>
      <c r="Q138" s="40"/>
      <c r="R138" s="40"/>
      <c r="S138" s="40"/>
      <c r="T138" s="62"/>
      <c r="U138" s="40"/>
    </row>
    <row r="139" spans="1:21" x14ac:dyDescent="0.2">
      <c r="A139" s="4"/>
      <c r="B139" s="9"/>
      <c r="C139" s="9"/>
      <c r="D139" s="9"/>
      <c r="E139" s="9"/>
      <c r="F139" s="9"/>
      <c r="G139" s="9"/>
      <c r="H139" s="9"/>
      <c r="I139" s="9"/>
      <c r="J139" s="9"/>
      <c r="K139" s="40"/>
      <c r="L139" s="40"/>
      <c r="M139" s="40"/>
      <c r="N139" s="40"/>
      <c r="O139" s="40"/>
      <c r="P139" s="40"/>
      <c r="Q139" s="40"/>
      <c r="R139" s="40"/>
      <c r="S139" s="40"/>
      <c r="T139" s="62"/>
      <c r="U139" s="40"/>
    </row>
    <row r="140" spans="1:21" x14ac:dyDescent="0.2">
      <c r="A140" s="4"/>
      <c r="B140" s="9"/>
      <c r="C140" s="9"/>
      <c r="D140" s="9"/>
      <c r="E140" s="9"/>
      <c r="F140" s="9"/>
      <c r="G140" s="9"/>
      <c r="H140" s="9"/>
      <c r="I140" s="9"/>
      <c r="J140" s="9"/>
      <c r="K140" s="40"/>
      <c r="L140" s="40"/>
      <c r="M140" s="40"/>
      <c r="N140" s="40"/>
      <c r="O140" s="40"/>
      <c r="P140" s="40"/>
      <c r="Q140" s="40"/>
      <c r="R140" s="40"/>
      <c r="S140" s="40"/>
      <c r="T140" s="62"/>
      <c r="U140" s="40"/>
    </row>
    <row r="141" spans="1:21" x14ac:dyDescent="0.2">
      <c r="A141" s="4"/>
      <c r="B141" s="9"/>
      <c r="C141" s="9"/>
      <c r="D141" s="9"/>
      <c r="E141" s="9"/>
      <c r="F141" s="9"/>
      <c r="G141" s="9"/>
      <c r="H141" s="9"/>
      <c r="I141" s="9"/>
      <c r="J141" s="9"/>
      <c r="K141" s="40"/>
      <c r="L141" s="40"/>
      <c r="M141" s="40"/>
      <c r="N141" s="40"/>
      <c r="O141" s="40"/>
      <c r="P141" s="40"/>
      <c r="Q141" s="40"/>
      <c r="R141" s="40"/>
      <c r="S141" s="40"/>
      <c r="T141" s="62"/>
      <c r="U141" s="40"/>
    </row>
    <row r="142" spans="1:21" x14ac:dyDescent="0.2">
      <c r="A142" s="4"/>
      <c r="B142" s="9"/>
      <c r="C142" s="9"/>
      <c r="D142" s="9"/>
      <c r="E142" s="9"/>
      <c r="F142" s="9"/>
      <c r="G142" s="9"/>
      <c r="H142" s="9"/>
      <c r="I142" s="9"/>
      <c r="J142" s="9"/>
      <c r="K142" s="40"/>
      <c r="L142" s="40"/>
      <c r="M142" s="40"/>
      <c r="N142" s="40"/>
      <c r="O142" s="40"/>
      <c r="P142" s="40"/>
      <c r="Q142" s="40"/>
      <c r="R142" s="40"/>
      <c r="S142" s="40"/>
      <c r="T142" s="62"/>
      <c r="U142" s="40"/>
    </row>
    <row r="143" spans="1:21" x14ac:dyDescent="0.2">
      <c r="A143" s="4"/>
      <c r="B143" s="9"/>
      <c r="C143" s="9"/>
      <c r="D143" s="9"/>
      <c r="E143" s="9"/>
      <c r="F143" s="9"/>
      <c r="G143" s="9"/>
      <c r="H143" s="9"/>
      <c r="I143" s="9"/>
      <c r="J143" s="9"/>
      <c r="K143" s="40"/>
      <c r="L143" s="40"/>
      <c r="M143" s="40"/>
      <c r="N143" s="40"/>
      <c r="O143" s="40"/>
      <c r="P143" s="40"/>
      <c r="Q143" s="40"/>
      <c r="R143" s="40"/>
      <c r="S143" s="40"/>
      <c r="T143" s="62"/>
      <c r="U143" s="40"/>
    </row>
    <row r="144" spans="1:21" x14ac:dyDescent="0.2">
      <c r="A144" s="4"/>
      <c r="B144" s="9"/>
      <c r="C144" s="9"/>
      <c r="D144" s="9"/>
      <c r="E144" s="9"/>
      <c r="F144" s="9"/>
      <c r="G144" s="9"/>
      <c r="H144" s="9"/>
      <c r="I144" s="9"/>
      <c r="J144" s="9"/>
      <c r="K144" s="40"/>
      <c r="L144" s="40"/>
      <c r="M144" s="40"/>
      <c r="N144" s="40"/>
      <c r="O144" s="40"/>
      <c r="P144" s="40"/>
      <c r="Q144" s="40"/>
      <c r="R144" s="40"/>
      <c r="S144" s="40"/>
      <c r="T144" s="62"/>
      <c r="U144" s="40"/>
    </row>
    <row r="145" spans="1:21" x14ac:dyDescent="0.2">
      <c r="A145" s="4"/>
      <c r="B145" s="9"/>
      <c r="C145" s="9"/>
      <c r="D145" s="9"/>
      <c r="E145" s="9"/>
      <c r="F145" s="9"/>
      <c r="G145" s="9"/>
      <c r="H145" s="9"/>
      <c r="I145" s="9"/>
      <c r="J145" s="9"/>
      <c r="K145" s="40"/>
      <c r="L145" s="40"/>
      <c r="M145" s="40"/>
      <c r="N145" s="40"/>
      <c r="O145" s="40"/>
      <c r="P145" s="40"/>
      <c r="Q145" s="40"/>
      <c r="R145" s="40"/>
      <c r="S145" s="40"/>
      <c r="T145" s="62"/>
      <c r="U145" s="40"/>
    </row>
    <row r="146" spans="1:21" x14ac:dyDescent="0.2">
      <c r="A146" s="4"/>
      <c r="B146" s="9"/>
      <c r="C146" s="9"/>
      <c r="D146" s="9"/>
      <c r="E146" s="9"/>
      <c r="F146" s="9"/>
      <c r="G146" s="9"/>
      <c r="H146" s="9"/>
      <c r="I146" s="9"/>
      <c r="J146" s="9"/>
      <c r="K146" s="40"/>
      <c r="L146" s="40"/>
      <c r="M146" s="40"/>
      <c r="N146" s="40"/>
      <c r="O146" s="40"/>
      <c r="P146" s="40"/>
      <c r="Q146" s="40"/>
      <c r="R146" s="40"/>
      <c r="S146" s="40"/>
      <c r="T146" s="62"/>
      <c r="U146" s="40"/>
    </row>
    <row r="147" spans="1:21" x14ac:dyDescent="0.2">
      <c r="A147" s="4"/>
      <c r="B147" s="9"/>
      <c r="C147" s="9"/>
      <c r="D147" s="9"/>
      <c r="E147" s="9"/>
      <c r="F147" s="9"/>
      <c r="G147" s="9"/>
      <c r="H147" s="9"/>
      <c r="I147" s="9"/>
      <c r="J147" s="9"/>
      <c r="K147" s="40"/>
      <c r="L147" s="40"/>
      <c r="M147" s="40"/>
      <c r="N147" s="40"/>
      <c r="O147" s="40"/>
      <c r="P147" s="40"/>
      <c r="Q147" s="40"/>
      <c r="R147" s="40"/>
      <c r="S147" s="40"/>
      <c r="T147" s="62"/>
      <c r="U147" s="40"/>
    </row>
    <row r="148" spans="1:21" x14ac:dyDescent="0.2">
      <c r="A148" s="4"/>
      <c r="B148" s="9"/>
      <c r="C148" s="9"/>
      <c r="D148" s="9"/>
      <c r="E148" s="9"/>
      <c r="F148" s="9"/>
      <c r="G148" s="9"/>
      <c r="H148" s="9"/>
      <c r="I148" s="9"/>
      <c r="J148" s="9"/>
      <c r="K148" s="40"/>
      <c r="L148" s="40"/>
      <c r="M148" s="40"/>
      <c r="N148" s="40"/>
      <c r="O148" s="40"/>
      <c r="P148" s="40"/>
      <c r="Q148" s="40"/>
      <c r="R148" s="40"/>
      <c r="S148" s="40"/>
      <c r="T148" s="62"/>
      <c r="U148" s="40"/>
    </row>
    <row r="149" spans="1:21" x14ac:dyDescent="0.2">
      <c r="A149" s="4"/>
      <c r="B149" s="9"/>
      <c r="C149" s="9"/>
      <c r="D149" s="9"/>
      <c r="E149" s="9"/>
      <c r="F149" s="9"/>
      <c r="G149" s="9"/>
      <c r="H149" s="9"/>
      <c r="I149" s="9"/>
      <c r="J149" s="9"/>
      <c r="K149" s="40"/>
      <c r="L149" s="40"/>
      <c r="M149" s="40"/>
      <c r="N149" s="40"/>
      <c r="O149" s="40"/>
      <c r="P149" s="40"/>
      <c r="Q149" s="40"/>
      <c r="R149" s="40"/>
      <c r="S149" s="40"/>
      <c r="T149" s="62"/>
      <c r="U149" s="40"/>
    </row>
    <row r="150" spans="1:21" x14ac:dyDescent="0.2">
      <c r="A150" s="4"/>
      <c r="B150" s="9"/>
      <c r="C150" s="9"/>
      <c r="D150" s="9"/>
      <c r="E150" s="9"/>
      <c r="F150" s="9"/>
      <c r="G150" s="9"/>
      <c r="H150" s="9"/>
      <c r="I150" s="9"/>
      <c r="J150" s="9"/>
      <c r="K150" s="40"/>
      <c r="L150" s="40"/>
      <c r="M150" s="40"/>
      <c r="N150" s="40"/>
      <c r="O150" s="40"/>
      <c r="P150" s="40"/>
      <c r="Q150" s="40"/>
      <c r="R150" s="40"/>
      <c r="S150" s="40"/>
      <c r="T150" s="62"/>
      <c r="U150" s="40"/>
    </row>
    <row r="151" spans="1:21" x14ac:dyDescent="0.2">
      <c r="A151" s="4"/>
      <c r="B151" s="9"/>
      <c r="C151" s="9"/>
      <c r="D151" s="9"/>
      <c r="E151" s="9"/>
      <c r="F151" s="9"/>
      <c r="G151" s="9"/>
      <c r="H151" s="9"/>
      <c r="I151" s="9"/>
      <c r="J151" s="9"/>
      <c r="K151" s="40"/>
      <c r="L151" s="40"/>
      <c r="M151" s="40"/>
      <c r="N151" s="40"/>
      <c r="O151" s="40"/>
      <c r="P151" s="40"/>
      <c r="Q151" s="40"/>
      <c r="R151" s="40"/>
      <c r="S151" s="40"/>
      <c r="T151" s="62"/>
      <c r="U151" s="40"/>
    </row>
    <row r="152" spans="1:21" x14ac:dyDescent="0.2">
      <c r="A152" s="4"/>
      <c r="B152" s="9"/>
      <c r="C152" s="9"/>
      <c r="D152" s="9"/>
      <c r="E152" s="9"/>
      <c r="F152" s="9"/>
      <c r="G152" s="9"/>
      <c r="H152" s="9"/>
      <c r="I152" s="9"/>
      <c r="J152" s="9"/>
      <c r="K152" s="40"/>
      <c r="L152" s="40"/>
      <c r="M152" s="40"/>
      <c r="N152" s="40"/>
      <c r="O152" s="40"/>
      <c r="P152" s="40"/>
      <c r="Q152" s="40"/>
      <c r="R152" s="40"/>
      <c r="S152" s="40"/>
      <c r="T152" s="62"/>
      <c r="U152" s="40"/>
    </row>
    <row r="153" spans="1:21" x14ac:dyDescent="0.2">
      <c r="A153" s="4"/>
      <c r="B153" s="9"/>
      <c r="C153" s="9"/>
      <c r="D153" s="9"/>
      <c r="E153" s="9"/>
      <c r="F153" s="9"/>
      <c r="G153" s="9"/>
      <c r="H153" s="9"/>
      <c r="I153" s="9"/>
      <c r="J153" s="9"/>
      <c r="K153" s="40"/>
      <c r="L153" s="40"/>
      <c r="M153" s="40"/>
      <c r="N153" s="40"/>
      <c r="O153" s="40"/>
      <c r="P153" s="40"/>
      <c r="Q153" s="40"/>
      <c r="R153" s="40"/>
      <c r="S153" s="40"/>
      <c r="T153" s="62"/>
      <c r="U153" s="40"/>
    </row>
    <row r="154" spans="1:21" x14ac:dyDescent="0.2">
      <c r="A154" s="4"/>
      <c r="B154" s="9"/>
      <c r="C154" s="9"/>
      <c r="D154" s="9"/>
      <c r="E154" s="9"/>
      <c r="F154" s="9"/>
      <c r="G154" s="9"/>
      <c r="H154" s="9"/>
      <c r="I154" s="9"/>
      <c r="J154" s="9"/>
      <c r="K154" s="40"/>
      <c r="L154" s="40"/>
      <c r="M154" s="40"/>
      <c r="N154" s="40"/>
      <c r="O154" s="40"/>
      <c r="P154" s="40"/>
      <c r="Q154" s="40"/>
      <c r="R154" s="40"/>
      <c r="S154" s="40"/>
      <c r="T154" s="62"/>
      <c r="U154" s="40"/>
    </row>
    <row r="155" spans="1:21" x14ac:dyDescent="0.2">
      <c r="A155" s="4"/>
      <c r="B155" s="9"/>
      <c r="C155" s="9"/>
      <c r="D155" s="9"/>
      <c r="E155" s="9"/>
      <c r="F155" s="9"/>
      <c r="G155" s="9"/>
      <c r="H155" s="9"/>
      <c r="I155" s="9"/>
      <c r="J155" s="9"/>
      <c r="K155" s="40"/>
      <c r="L155" s="40"/>
      <c r="M155" s="40"/>
      <c r="N155" s="40"/>
      <c r="O155" s="40"/>
      <c r="P155" s="40"/>
      <c r="Q155" s="40"/>
      <c r="R155" s="40"/>
      <c r="S155" s="40"/>
      <c r="T155" s="62"/>
      <c r="U155" s="40"/>
    </row>
    <row r="156" spans="1:21" x14ac:dyDescent="0.2">
      <c r="A156" s="4"/>
      <c r="B156" s="9"/>
      <c r="C156" s="9"/>
      <c r="D156" s="9"/>
      <c r="E156" s="9"/>
      <c r="F156" s="9"/>
      <c r="G156" s="9"/>
      <c r="H156" s="9"/>
      <c r="I156" s="9"/>
      <c r="J156" s="9"/>
      <c r="K156" s="40"/>
      <c r="L156" s="40"/>
      <c r="M156" s="40"/>
      <c r="N156" s="40"/>
      <c r="O156" s="40"/>
      <c r="P156" s="40"/>
      <c r="Q156" s="40"/>
      <c r="R156" s="40"/>
      <c r="S156" s="40"/>
      <c r="T156" s="62"/>
      <c r="U156" s="40"/>
    </row>
    <row r="157" spans="1:21" x14ac:dyDescent="0.2">
      <c r="A157" s="4"/>
      <c r="B157" s="9"/>
      <c r="C157" s="9"/>
      <c r="D157" s="9"/>
      <c r="E157" s="9"/>
      <c r="F157" s="9"/>
      <c r="G157" s="9"/>
      <c r="H157" s="9"/>
      <c r="I157" s="9"/>
      <c r="J157" s="9"/>
      <c r="K157" s="40"/>
      <c r="L157" s="40"/>
      <c r="M157" s="40"/>
      <c r="N157" s="40"/>
      <c r="O157" s="40"/>
      <c r="P157" s="40"/>
      <c r="Q157" s="40"/>
      <c r="R157" s="40"/>
      <c r="S157" s="40"/>
      <c r="T157" s="62"/>
      <c r="U157" s="40"/>
    </row>
    <row r="158" spans="1:21" x14ac:dyDescent="0.2">
      <c r="A158" s="4"/>
      <c r="B158" s="9"/>
      <c r="C158" s="9"/>
      <c r="D158" s="9"/>
      <c r="E158" s="9"/>
      <c r="F158" s="9"/>
      <c r="G158" s="9"/>
      <c r="H158" s="9"/>
      <c r="I158" s="9"/>
      <c r="J158" s="9"/>
      <c r="K158" s="40"/>
      <c r="L158" s="40"/>
      <c r="M158" s="40"/>
      <c r="N158" s="40"/>
      <c r="O158" s="40"/>
      <c r="P158" s="40"/>
      <c r="Q158" s="40"/>
      <c r="R158" s="40"/>
      <c r="S158" s="40"/>
      <c r="T158" s="62"/>
      <c r="U158" s="40"/>
    </row>
    <row r="159" spans="1:21" x14ac:dyDescent="0.2">
      <c r="A159" s="4"/>
      <c r="B159" s="9"/>
      <c r="C159" s="9"/>
      <c r="D159" s="9"/>
      <c r="E159" s="9"/>
      <c r="F159" s="9"/>
      <c r="G159" s="9"/>
      <c r="H159" s="9"/>
      <c r="I159" s="9"/>
      <c r="J159" s="9"/>
      <c r="K159" s="40"/>
      <c r="L159" s="40"/>
      <c r="M159" s="40"/>
      <c r="N159" s="40"/>
      <c r="O159" s="40"/>
      <c r="P159" s="40"/>
      <c r="Q159" s="40"/>
      <c r="R159" s="40"/>
      <c r="S159" s="40"/>
      <c r="T159" s="62"/>
      <c r="U159" s="40"/>
    </row>
    <row r="160" spans="1:21" x14ac:dyDescent="0.2">
      <c r="A160" s="4"/>
      <c r="B160" s="9"/>
      <c r="C160" s="9"/>
      <c r="D160" s="9"/>
      <c r="E160" s="9"/>
      <c r="F160" s="9"/>
      <c r="G160" s="9"/>
      <c r="H160" s="9"/>
      <c r="I160" s="9"/>
      <c r="J160" s="9"/>
      <c r="K160" s="40"/>
      <c r="L160" s="40"/>
      <c r="M160" s="40"/>
      <c r="N160" s="40"/>
      <c r="O160" s="40"/>
      <c r="P160" s="40"/>
      <c r="Q160" s="40"/>
      <c r="R160" s="40"/>
      <c r="S160" s="40"/>
      <c r="T160" s="62"/>
      <c r="U160" s="40"/>
    </row>
    <row r="161" spans="1:21" x14ac:dyDescent="0.2">
      <c r="A161" s="4"/>
      <c r="B161" s="9"/>
      <c r="C161" s="9"/>
      <c r="D161" s="9"/>
      <c r="E161" s="9"/>
      <c r="F161" s="9"/>
      <c r="G161" s="9"/>
      <c r="H161" s="9"/>
      <c r="I161" s="9"/>
      <c r="J161" s="9"/>
      <c r="K161" s="40"/>
      <c r="L161" s="40"/>
      <c r="M161" s="40"/>
      <c r="N161" s="40"/>
      <c r="O161" s="40"/>
      <c r="P161" s="40"/>
      <c r="Q161" s="40"/>
      <c r="R161" s="40"/>
      <c r="S161" s="40"/>
      <c r="T161" s="62"/>
      <c r="U161" s="40"/>
    </row>
    <row r="162" spans="1:21" x14ac:dyDescent="0.2">
      <c r="A162" s="4"/>
      <c r="B162" s="9"/>
      <c r="C162" s="9"/>
      <c r="D162" s="9"/>
      <c r="E162" s="9"/>
      <c r="F162" s="9"/>
      <c r="G162" s="9"/>
      <c r="H162" s="9"/>
      <c r="I162" s="9"/>
      <c r="J162" s="9"/>
      <c r="K162" s="40"/>
      <c r="L162" s="40"/>
      <c r="M162" s="40"/>
      <c r="N162" s="40"/>
      <c r="O162" s="40"/>
      <c r="P162" s="40"/>
      <c r="Q162" s="40"/>
      <c r="R162" s="40"/>
      <c r="S162" s="40"/>
      <c r="T162" s="62"/>
      <c r="U162" s="40"/>
    </row>
    <row r="163" spans="1:21" x14ac:dyDescent="0.2">
      <c r="A163" s="4"/>
      <c r="B163" s="9"/>
      <c r="C163" s="9"/>
      <c r="D163" s="9"/>
      <c r="E163" s="9"/>
      <c r="F163" s="9"/>
      <c r="G163" s="9"/>
      <c r="H163" s="9"/>
      <c r="I163" s="9"/>
      <c r="J163" s="9"/>
      <c r="K163" s="40"/>
      <c r="L163" s="40"/>
      <c r="M163" s="40"/>
      <c r="N163" s="40"/>
      <c r="O163" s="40"/>
      <c r="P163" s="40"/>
      <c r="Q163" s="40"/>
      <c r="R163" s="40"/>
      <c r="S163" s="40"/>
      <c r="T163" s="62"/>
      <c r="U163" s="40"/>
    </row>
    <row r="164" spans="1:21" x14ac:dyDescent="0.2">
      <c r="A164" s="4"/>
      <c r="B164" s="9"/>
      <c r="C164" s="9"/>
      <c r="D164" s="9"/>
      <c r="E164" s="9"/>
      <c r="F164" s="9"/>
      <c r="G164" s="9"/>
      <c r="H164" s="9"/>
      <c r="I164" s="9"/>
      <c r="J164" s="9"/>
      <c r="K164" s="40"/>
      <c r="L164" s="40"/>
      <c r="M164" s="40"/>
      <c r="N164" s="40"/>
      <c r="O164" s="40"/>
      <c r="P164" s="40"/>
      <c r="Q164" s="40"/>
      <c r="R164" s="40"/>
      <c r="S164" s="40"/>
      <c r="T164" s="62"/>
      <c r="U164" s="40"/>
    </row>
    <row r="165" spans="1:21" x14ac:dyDescent="0.2">
      <c r="A165" s="4"/>
      <c r="B165" s="9"/>
      <c r="C165" s="9"/>
      <c r="D165" s="9"/>
      <c r="E165" s="9"/>
      <c r="F165" s="9"/>
      <c r="G165" s="9"/>
      <c r="H165" s="9"/>
      <c r="I165" s="9"/>
      <c r="J165" s="9"/>
      <c r="K165" s="40"/>
      <c r="L165" s="40"/>
      <c r="M165" s="40"/>
      <c r="N165" s="40"/>
      <c r="O165" s="40"/>
      <c r="P165" s="40"/>
      <c r="Q165" s="40"/>
      <c r="R165" s="40"/>
      <c r="S165" s="40"/>
      <c r="T165" s="62"/>
      <c r="U165" s="40"/>
    </row>
    <row r="166" spans="1:21" x14ac:dyDescent="0.2">
      <c r="A166" s="4"/>
      <c r="B166" s="9"/>
      <c r="C166" s="9"/>
      <c r="D166" s="9"/>
      <c r="E166" s="9"/>
      <c r="F166" s="9"/>
      <c r="G166" s="9"/>
      <c r="H166" s="9"/>
      <c r="I166" s="9"/>
      <c r="J166" s="9"/>
      <c r="K166" s="40"/>
      <c r="L166" s="40"/>
      <c r="M166" s="40"/>
      <c r="N166" s="40"/>
      <c r="O166" s="40"/>
      <c r="P166" s="40"/>
      <c r="Q166" s="40"/>
      <c r="R166" s="40"/>
      <c r="S166" s="40"/>
      <c r="T166" s="62"/>
      <c r="U166" s="40"/>
    </row>
    <row r="167" spans="1:21" x14ac:dyDescent="0.2">
      <c r="A167" s="4"/>
      <c r="B167" s="9"/>
      <c r="C167" s="9"/>
      <c r="D167" s="9"/>
      <c r="E167" s="9"/>
      <c r="F167" s="9"/>
      <c r="G167" s="9"/>
      <c r="H167" s="9"/>
      <c r="I167" s="9"/>
      <c r="J167" s="9"/>
      <c r="K167" s="40"/>
      <c r="L167" s="40"/>
      <c r="M167" s="40"/>
      <c r="N167" s="40"/>
      <c r="O167" s="40"/>
      <c r="P167" s="40"/>
      <c r="Q167" s="40"/>
      <c r="R167" s="40"/>
      <c r="S167" s="40"/>
      <c r="T167" s="62"/>
      <c r="U167" s="40"/>
    </row>
    <row r="168" spans="1:21" x14ac:dyDescent="0.2">
      <c r="A168" s="4"/>
      <c r="B168" s="9"/>
      <c r="C168" s="9"/>
      <c r="D168" s="9"/>
      <c r="E168" s="9"/>
      <c r="F168" s="9"/>
      <c r="G168" s="9"/>
      <c r="H168" s="9"/>
      <c r="I168" s="9"/>
      <c r="J168" s="9"/>
      <c r="K168" s="40"/>
      <c r="L168" s="40"/>
      <c r="M168" s="40"/>
      <c r="N168" s="40"/>
      <c r="O168" s="40"/>
      <c r="P168" s="40"/>
      <c r="Q168" s="40"/>
      <c r="R168" s="40"/>
      <c r="S168" s="40"/>
      <c r="T168" s="62"/>
      <c r="U168" s="40"/>
    </row>
    <row r="169" spans="1:21" x14ac:dyDescent="0.2">
      <c r="A169" s="4"/>
      <c r="B169" s="9"/>
      <c r="C169" s="9"/>
      <c r="D169" s="9"/>
      <c r="E169" s="9"/>
      <c r="F169" s="9"/>
      <c r="G169" s="9"/>
      <c r="H169" s="9"/>
      <c r="I169" s="9"/>
      <c r="J169" s="9"/>
      <c r="K169" s="40"/>
      <c r="L169" s="40"/>
      <c r="M169" s="40"/>
      <c r="N169" s="40"/>
      <c r="O169" s="40"/>
      <c r="P169" s="40"/>
      <c r="Q169" s="40"/>
      <c r="R169" s="40"/>
      <c r="S169" s="40"/>
      <c r="T169" s="62"/>
      <c r="U169" s="40"/>
    </row>
    <row r="170" spans="1:21" x14ac:dyDescent="0.2">
      <c r="A170" s="4"/>
      <c r="B170" s="9"/>
      <c r="C170" s="9"/>
      <c r="D170" s="9"/>
      <c r="E170" s="9"/>
      <c r="F170" s="9"/>
      <c r="G170" s="9"/>
      <c r="H170" s="9"/>
      <c r="I170" s="9"/>
      <c r="J170" s="9"/>
      <c r="K170" s="40"/>
      <c r="L170" s="40"/>
      <c r="M170" s="40"/>
      <c r="N170" s="40"/>
      <c r="O170" s="40"/>
      <c r="P170" s="40"/>
      <c r="Q170" s="40"/>
      <c r="R170" s="40"/>
      <c r="S170" s="40"/>
      <c r="T170" s="62"/>
      <c r="U170" s="40"/>
    </row>
    <row r="171" spans="1:21" x14ac:dyDescent="0.2">
      <c r="A171" s="4"/>
      <c r="B171" s="9"/>
      <c r="C171" s="9"/>
      <c r="D171" s="9"/>
      <c r="E171" s="9"/>
      <c r="F171" s="9"/>
      <c r="G171" s="9"/>
      <c r="H171" s="9"/>
      <c r="I171" s="9"/>
      <c r="J171" s="9"/>
      <c r="K171" s="40"/>
      <c r="L171" s="40"/>
      <c r="M171" s="40"/>
      <c r="N171" s="40"/>
      <c r="O171" s="40"/>
      <c r="P171" s="40"/>
      <c r="Q171" s="40"/>
      <c r="R171" s="40"/>
      <c r="S171" s="40"/>
      <c r="T171" s="62"/>
      <c r="U171" s="40"/>
    </row>
    <row r="172" spans="1:21" x14ac:dyDescent="0.2">
      <c r="A172" s="4"/>
      <c r="B172" s="9"/>
      <c r="C172" s="9"/>
      <c r="D172" s="9"/>
      <c r="E172" s="9"/>
      <c r="F172" s="9"/>
      <c r="G172" s="9"/>
      <c r="H172" s="9"/>
      <c r="I172" s="9"/>
      <c r="J172" s="9"/>
      <c r="K172" s="40"/>
      <c r="L172" s="40"/>
      <c r="M172" s="40"/>
      <c r="N172" s="40"/>
      <c r="O172" s="40"/>
      <c r="P172" s="40"/>
      <c r="Q172" s="40"/>
      <c r="R172" s="40"/>
      <c r="S172" s="40"/>
      <c r="T172" s="62"/>
      <c r="U172" s="40"/>
    </row>
    <row r="173" spans="1:21" x14ac:dyDescent="0.2">
      <c r="A173" s="4"/>
      <c r="B173" s="9"/>
      <c r="C173" s="9"/>
      <c r="D173" s="9"/>
      <c r="E173" s="9"/>
      <c r="F173" s="9"/>
      <c r="G173" s="9"/>
      <c r="H173" s="9"/>
      <c r="I173" s="9"/>
      <c r="J173" s="9"/>
      <c r="K173" s="40"/>
      <c r="L173" s="40"/>
      <c r="M173" s="40"/>
      <c r="N173" s="40"/>
      <c r="O173" s="40"/>
      <c r="P173" s="40"/>
      <c r="Q173" s="40"/>
      <c r="R173" s="40"/>
      <c r="S173" s="40"/>
      <c r="T173" s="62"/>
      <c r="U173" s="40"/>
    </row>
    <row r="174" spans="1:21" x14ac:dyDescent="0.2">
      <c r="A174" s="4"/>
      <c r="B174" s="9"/>
      <c r="C174" s="9"/>
      <c r="D174" s="9"/>
      <c r="E174" s="9"/>
      <c r="F174" s="9"/>
      <c r="G174" s="9"/>
      <c r="H174" s="9"/>
      <c r="I174" s="9"/>
      <c r="J174" s="9"/>
      <c r="K174" s="40"/>
      <c r="L174" s="40"/>
      <c r="M174" s="40"/>
      <c r="N174" s="40"/>
      <c r="O174" s="40"/>
      <c r="P174" s="40"/>
      <c r="Q174" s="40"/>
      <c r="R174" s="40"/>
      <c r="S174" s="40"/>
      <c r="T174" s="62"/>
      <c r="U174" s="40"/>
    </row>
    <row r="175" spans="1:21" x14ac:dyDescent="0.2">
      <c r="A175" s="4"/>
      <c r="B175" s="9"/>
      <c r="C175" s="9"/>
      <c r="D175" s="9"/>
      <c r="E175" s="9"/>
      <c r="F175" s="9"/>
      <c r="G175" s="9"/>
      <c r="H175" s="9"/>
      <c r="I175" s="9"/>
      <c r="J175" s="9"/>
      <c r="K175" s="40"/>
      <c r="L175" s="40"/>
      <c r="M175" s="40"/>
      <c r="N175" s="40"/>
      <c r="O175" s="40"/>
      <c r="P175" s="40"/>
      <c r="Q175" s="40"/>
      <c r="R175" s="40"/>
      <c r="S175" s="40"/>
      <c r="T175" s="62"/>
      <c r="U175" s="40"/>
    </row>
    <row r="176" spans="1:21" x14ac:dyDescent="0.2">
      <c r="A176" s="4"/>
      <c r="B176" s="9"/>
      <c r="C176" s="9"/>
      <c r="D176" s="9"/>
      <c r="E176" s="9"/>
      <c r="F176" s="9"/>
      <c r="G176" s="9"/>
      <c r="H176" s="9"/>
      <c r="I176" s="9"/>
      <c r="J176" s="9"/>
      <c r="K176" s="40"/>
      <c r="L176" s="40"/>
      <c r="M176" s="40"/>
      <c r="N176" s="40"/>
      <c r="O176" s="40"/>
      <c r="P176" s="40"/>
      <c r="Q176" s="40"/>
      <c r="R176" s="40"/>
      <c r="S176" s="40"/>
      <c r="T176" s="62"/>
      <c r="U176" s="40"/>
    </row>
    <row r="177" spans="1:21" x14ac:dyDescent="0.2">
      <c r="A177" s="4"/>
      <c r="B177" s="9"/>
      <c r="C177" s="9"/>
      <c r="D177" s="9"/>
      <c r="E177" s="9"/>
      <c r="F177" s="9"/>
      <c r="G177" s="9"/>
      <c r="H177" s="9"/>
      <c r="I177" s="9"/>
      <c r="J177" s="9"/>
      <c r="K177" s="40"/>
      <c r="L177" s="40"/>
      <c r="M177" s="40"/>
      <c r="N177" s="40"/>
      <c r="O177" s="40"/>
      <c r="P177" s="40"/>
      <c r="Q177" s="40"/>
      <c r="R177" s="40"/>
      <c r="S177" s="40"/>
      <c r="T177" s="62"/>
      <c r="U177" s="40"/>
    </row>
    <row r="178" spans="1:21" x14ac:dyDescent="0.2">
      <c r="A178" s="4"/>
      <c r="B178" s="9"/>
      <c r="C178" s="9"/>
      <c r="D178" s="9"/>
      <c r="E178" s="9"/>
      <c r="F178" s="9"/>
      <c r="G178" s="9"/>
      <c r="H178" s="9"/>
      <c r="I178" s="9"/>
      <c r="J178" s="9"/>
      <c r="K178" s="40"/>
      <c r="L178" s="40"/>
      <c r="M178" s="40"/>
      <c r="N178" s="40"/>
      <c r="O178" s="40"/>
      <c r="P178" s="40"/>
      <c r="Q178" s="40"/>
      <c r="R178" s="40"/>
      <c r="S178" s="40"/>
      <c r="T178" s="62"/>
      <c r="U178" s="40"/>
    </row>
    <row r="179" spans="1:21" x14ac:dyDescent="0.2">
      <c r="A179" s="4"/>
      <c r="B179" s="9"/>
      <c r="C179" s="9"/>
      <c r="D179" s="9"/>
      <c r="E179" s="9"/>
      <c r="F179" s="9"/>
      <c r="G179" s="9"/>
      <c r="H179" s="9"/>
      <c r="I179" s="9"/>
      <c r="J179" s="9"/>
      <c r="K179" s="40"/>
      <c r="L179" s="40"/>
      <c r="M179" s="40"/>
      <c r="N179" s="40"/>
      <c r="O179" s="40"/>
      <c r="P179" s="40"/>
      <c r="Q179" s="40"/>
      <c r="R179" s="40"/>
      <c r="S179" s="40"/>
      <c r="T179" s="62"/>
      <c r="U179" s="40"/>
    </row>
    <row r="180" spans="1:21" x14ac:dyDescent="0.2">
      <c r="A180" s="4"/>
      <c r="B180" s="9"/>
      <c r="C180" s="9"/>
      <c r="D180" s="9"/>
      <c r="E180" s="9"/>
      <c r="F180" s="9"/>
      <c r="G180" s="9"/>
      <c r="H180" s="9"/>
      <c r="I180" s="9"/>
      <c r="J180" s="9"/>
      <c r="K180" s="40"/>
      <c r="L180" s="40"/>
      <c r="M180" s="40"/>
      <c r="N180" s="40"/>
      <c r="O180" s="40"/>
      <c r="P180" s="40"/>
      <c r="Q180" s="40"/>
      <c r="R180" s="40"/>
      <c r="S180" s="40"/>
      <c r="T180" s="62"/>
      <c r="U180" s="40"/>
    </row>
    <row r="181" spans="1:21" x14ac:dyDescent="0.2">
      <c r="A181" s="4"/>
      <c r="B181" s="9"/>
      <c r="C181" s="9"/>
      <c r="D181" s="9"/>
      <c r="E181" s="9"/>
      <c r="F181" s="9"/>
      <c r="G181" s="9"/>
      <c r="H181" s="9"/>
      <c r="I181" s="9"/>
      <c r="J181" s="9"/>
      <c r="K181" s="40"/>
      <c r="L181" s="40"/>
      <c r="M181" s="40"/>
      <c r="N181" s="40"/>
      <c r="O181" s="40"/>
      <c r="P181" s="40"/>
      <c r="Q181" s="40"/>
      <c r="R181" s="40"/>
      <c r="S181" s="40"/>
      <c r="T181" s="62"/>
      <c r="U181" s="40"/>
    </row>
    <row r="182" spans="1:21" x14ac:dyDescent="0.2">
      <c r="A182" s="4"/>
      <c r="B182" s="9"/>
      <c r="C182" s="9"/>
      <c r="D182" s="9"/>
      <c r="E182" s="9"/>
      <c r="F182" s="9"/>
      <c r="G182" s="9"/>
      <c r="H182" s="9"/>
      <c r="I182" s="9"/>
      <c r="J182" s="9"/>
      <c r="K182" s="40"/>
      <c r="L182" s="40"/>
      <c r="M182" s="40"/>
      <c r="N182" s="40"/>
      <c r="O182" s="40"/>
      <c r="P182" s="40"/>
      <c r="Q182" s="40"/>
      <c r="R182" s="40"/>
      <c r="S182" s="40"/>
      <c r="T182" s="62"/>
      <c r="U182" s="40"/>
    </row>
    <row r="183" spans="1:21" x14ac:dyDescent="0.2">
      <c r="A183" s="4"/>
      <c r="B183" s="9"/>
      <c r="C183" s="9"/>
      <c r="D183" s="9"/>
      <c r="E183" s="9"/>
      <c r="F183" s="9"/>
      <c r="G183" s="9"/>
      <c r="H183" s="9"/>
      <c r="I183" s="9"/>
      <c r="J183" s="9"/>
      <c r="K183" s="40"/>
      <c r="L183" s="40"/>
      <c r="M183" s="40"/>
      <c r="N183" s="40"/>
      <c r="O183" s="40"/>
      <c r="P183" s="40"/>
      <c r="Q183" s="40"/>
      <c r="R183" s="40"/>
      <c r="S183" s="40"/>
      <c r="T183" s="62"/>
      <c r="U183" s="40"/>
    </row>
    <row r="184" spans="1:21" x14ac:dyDescent="0.2">
      <c r="A184" s="4"/>
      <c r="B184" s="9"/>
      <c r="C184" s="9"/>
      <c r="D184" s="9"/>
      <c r="E184" s="9"/>
      <c r="F184" s="9"/>
      <c r="G184" s="9"/>
      <c r="H184" s="9"/>
      <c r="I184" s="9"/>
      <c r="J184" s="9"/>
      <c r="K184" s="40"/>
      <c r="L184" s="40"/>
      <c r="M184" s="40"/>
      <c r="N184" s="40"/>
      <c r="O184" s="40"/>
      <c r="P184" s="40"/>
      <c r="Q184" s="40"/>
      <c r="R184" s="40"/>
      <c r="S184" s="40"/>
      <c r="T184" s="62"/>
      <c r="U184" s="40"/>
    </row>
    <row r="185" spans="1:21" x14ac:dyDescent="0.2">
      <c r="A185" s="4"/>
      <c r="B185" s="9"/>
      <c r="C185" s="9"/>
      <c r="D185" s="9"/>
      <c r="E185" s="9"/>
      <c r="F185" s="9"/>
      <c r="G185" s="9"/>
      <c r="H185" s="9"/>
      <c r="I185" s="9"/>
      <c r="J185" s="9"/>
      <c r="K185" s="40"/>
      <c r="L185" s="40"/>
      <c r="M185" s="40"/>
      <c r="N185" s="40"/>
      <c r="O185" s="40"/>
      <c r="P185" s="40"/>
      <c r="Q185" s="40"/>
      <c r="R185" s="40"/>
      <c r="S185" s="40"/>
      <c r="T185" s="62"/>
      <c r="U185" s="40"/>
    </row>
    <row r="186" spans="1:21" x14ac:dyDescent="0.2">
      <c r="A186" s="4"/>
      <c r="B186" s="9"/>
      <c r="C186" s="9"/>
      <c r="D186" s="9"/>
      <c r="E186" s="9"/>
      <c r="F186" s="9"/>
      <c r="G186" s="9"/>
      <c r="H186" s="9"/>
      <c r="I186" s="9"/>
      <c r="J186" s="9"/>
      <c r="K186" s="40"/>
      <c r="L186" s="40"/>
      <c r="M186" s="40"/>
      <c r="N186" s="40"/>
      <c r="O186" s="40"/>
      <c r="P186" s="40"/>
      <c r="Q186" s="40"/>
      <c r="R186" s="40"/>
      <c r="S186" s="40"/>
      <c r="T186" s="62"/>
      <c r="U186" s="40"/>
    </row>
    <row r="187" spans="1:21" x14ac:dyDescent="0.2">
      <c r="A187" s="4"/>
      <c r="B187" s="9"/>
      <c r="C187" s="9"/>
      <c r="D187" s="9"/>
      <c r="E187" s="9"/>
      <c r="F187" s="9"/>
      <c r="G187" s="9"/>
      <c r="H187" s="9"/>
      <c r="I187" s="9"/>
      <c r="J187" s="9"/>
      <c r="K187" s="40"/>
      <c r="L187" s="40"/>
      <c r="M187" s="40"/>
      <c r="N187" s="40"/>
      <c r="O187" s="40"/>
      <c r="P187" s="40"/>
      <c r="Q187" s="40"/>
      <c r="R187" s="40"/>
      <c r="S187" s="40"/>
      <c r="T187" s="62"/>
      <c r="U187" s="40"/>
    </row>
    <row r="188" spans="1:21" x14ac:dyDescent="0.2">
      <c r="A188" s="4"/>
      <c r="B188" s="9"/>
      <c r="C188" s="9"/>
      <c r="D188" s="9"/>
      <c r="E188" s="9"/>
      <c r="F188" s="9"/>
      <c r="G188" s="9"/>
      <c r="H188" s="9"/>
      <c r="I188" s="9"/>
      <c r="J188" s="9"/>
      <c r="K188" s="40"/>
      <c r="L188" s="40"/>
      <c r="M188" s="40"/>
      <c r="N188" s="40"/>
      <c r="O188" s="40"/>
      <c r="P188" s="40"/>
      <c r="Q188" s="40"/>
      <c r="R188" s="40"/>
      <c r="S188" s="40"/>
      <c r="T188" s="62"/>
      <c r="U188" s="40"/>
    </row>
    <row r="189" spans="1:21" x14ac:dyDescent="0.2">
      <c r="A189" s="4"/>
      <c r="B189" s="9"/>
      <c r="C189" s="9"/>
      <c r="D189" s="9"/>
      <c r="E189" s="9"/>
      <c r="F189" s="9"/>
      <c r="G189" s="9"/>
      <c r="H189" s="9"/>
      <c r="I189" s="9"/>
      <c r="J189" s="9"/>
      <c r="K189" s="40"/>
      <c r="L189" s="40"/>
      <c r="M189" s="40"/>
      <c r="N189" s="40"/>
      <c r="O189" s="40"/>
      <c r="P189" s="40"/>
      <c r="Q189" s="40"/>
      <c r="R189" s="40"/>
      <c r="S189" s="40"/>
      <c r="T189" s="62"/>
      <c r="U189" s="40"/>
    </row>
    <row r="190" spans="1:21" x14ac:dyDescent="0.2">
      <c r="A190" s="4"/>
      <c r="B190" s="9"/>
      <c r="C190" s="9"/>
      <c r="D190" s="9"/>
      <c r="E190" s="9"/>
      <c r="F190" s="9"/>
      <c r="G190" s="9"/>
      <c r="H190" s="9"/>
      <c r="I190" s="9"/>
      <c r="J190" s="9"/>
      <c r="K190" s="40"/>
      <c r="L190" s="40"/>
      <c r="M190" s="40"/>
      <c r="N190" s="40"/>
      <c r="O190" s="40"/>
      <c r="P190" s="40"/>
      <c r="Q190" s="40"/>
      <c r="R190" s="40"/>
      <c r="S190" s="40"/>
      <c r="T190" s="62"/>
      <c r="U190" s="40"/>
    </row>
    <row r="191" spans="1:21" x14ac:dyDescent="0.2">
      <c r="A191" s="4"/>
      <c r="B191" s="9"/>
      <c r="C191" s="9"/>
      <c r="D191" s="9"/>
      <c r="E191" s="9"/>
      <c r="F191" s="9"/>
      <c r="G191" s="9"/>
      <c r="H191" s="9"/>
      <c r="I191" s="9"/>
      <c r="J191" s="9"/>
      <c r="K191" s="40"/>
      <c r="L191" s="40"/>
      <c r="M191" s="40"/>
      <c r="N191" s="40"/>
      <c r="O191" s="40"/>
      <c r="P191" s="40"/>
      <c r="Q191" s="40"/>
      <c r="R191" s="40"/>
      <c r="S191" s="40"/>
      <c r="T191" s="62"/>
      <c r="U191" s="40"/>
    </row>
    <row r="192" spans="1:21" x14ac:dyDescent="0.2">
      <c r="A192" s="4"/>
      <c r="B192" s="9"/>
      <c r="C192" s="9"/>
      <c r="D192" s="9"/>
      <c r="E192" s="9"/>
      <c r="F192" s="9"/>
      <c r="G192" s="9"/>
      <c r="H192" s="9"/>
      <c r="I192" s="9"/>
      <c r="J192" s="9"/>
      <c r="K192" s="40"/>
      <c r="L192" s="40"/>
      <c r="M192" s="40"/>
      <c r="N192" s="40"/>
      <c r="O192" s="40"/>
      <c r="P192" s="40"/>
      <c r="Q192" s="40"/>
      <c r="R192" s="40"/>
      <c r="S192" s="40"/>
      <c r="T192" s="62"/>
      <c r="U192" s="40"/>
    </row>
    <row r="193" spans="1:21" x14ac:dyDescent="0.2">
      <c r="A193" s="4"/>
      <c r="B193" s="9"/>
      <c r="C193" s="9"/>
      <c r="D193" s="9"/>
      <c r="E193" s="9"/>
      <c r="F193" s="9"/>
      <c r="G193" s="9"/>
      <c r="H193" s="9"/>
      <c r="I193" s="9"/>
      <c r="J193" s="9"/>
      <c r="K193" s="40"/>
      <c r="L193" s="40"/>
      <c r="M193" s="40"/>
      <c r="N193" s="40"/>
      <c r="O193" s="40"/>
      <c r="P193" s="40"/>
      <c r="Q193" s="40"/>
      <c r="R193" s="40"/>
      <c r="S193" s="40"/>
      <c r="T193" s="62"/>
      <c r="U193" s="40"/>
    </row>
    <row r="194" spans="1:21" x14ac:dyDescent="0.2">
      <c r="A194" s="4"/>
      <c r="B194" s="9"/>
      <c r="C194" s="9"/>
      <c r="D194" s="9"/>
      <c r="E194" s="9"/>
      <c r="F194" s="9"/>
      <c r="G194" s="9"/>
      <c r="H194" s="9"/>
      <c r="I194" s="9"/>
      <c r="J194" s="9"/>
      <c r="K194" s="40"/>
      <c r="L194" s="40"/>
      <c r="M194" s="40"/>
      <c r="N194" s="40"/>
      <c r="O194" s="40"/>
      <c r="P194" s="40"/>
      <c r="Q194" s="40"/>
      <c r="R194" s="40"/>
      <c r="S194" s="40"/>
      <c r="T194" s="62"/>
      <c r="U194" s="40"/>
    </row>
    <row r="195" spans="1:21" x14ac:dyDescent="0.2">
      <c r="A195" s="4"/>
      <c r="B195" s="9"/>
      <c r="C195" s="9"/>
      <c r="D195" s="9"/>
      <c r="E195" s="9"/>
      <c r="F195" s="9"/>
      <c r="G195" s="9"/>
      <c r="H195" s="9"/>
      <c r="I195" s="9"/>
      <c r="J195" s="9"/>
      <c r="K195" s="40"/>
      <c r="L195" s="40"/>
      <c r="M195" s="40"/>
      <c r="N195" s="40"/>
      <c r="O195" s="40"/>
      <c r="P195" s="40"/>
      <c r="Q195" s="40"/>
      <c r="R195" s="40"/>
      <c r="S195" s="40"/>
      <c r="T195" s="62"/>
      <c r="U195" s="40"/>
    </row>
    <row r="196" spans="1:21" x14ac:dyDescent="0.2">
      <c r="A196" s="4"/>
      <c r="B196" s="9"/>
      <c r="C196" s="9"/>
      <c r="D196" s="9"/>
      <c r="E196" s="9"/>
      <c r="F196" s="9"/>
      <c r="G196" s="9"/>
      <c r="H196" s="9"/>
      <c r="I196" s="9"/>
      <c r="J196" s="9"/>
      <c r="K196" s="40"/>
      <c r="L196" s="40"/>
      <c r="M196" s="40"/>
      <c r="N196" s="40"/>
      <c r="O196" s="40"/>
      <c r="P196" s="40"/>
      <c r="Q196" s="40"/>
      <c r="R196" s="40"/>
      <c r="S196" s="40"/>
      <c r="T196" s="62"/>
      <c r="U196" s="40"/>
    </row>
    <row r="197" spans="1:21" x14ac:dyDescent="0.2">
      <c r="A197" s="4"/>
      <c r="B197" s="9"/>
      <c r="C197" s="9"/>
      <c r="D197" s="9"/>
      <c r="E197" s="9"/>
      <c r="F197" s="9"/>
      <c r="G197" s="9"/>
      <c r="H197" s="9"/>
      <c r="I197" s="9"/>
      <c r="J197" s="9"/>
      <c r="K197" s="40"/>
      <c r="L197" s="40"/>
      <c r="M197" s="40"/>
      <c r="N197" s="40"/>
      <c r="O197" s="40"/>
      <c r="P197" s="40"/>
      <c r="Q197" s="40"/>
      <c r="R197" s="40"/>
      <c r="S197" s="40"/>
      <c r="T197" s="62"/>
      <c r="U197" s="40"/>
    </row>
    <row r="198" spans="1:21" x14ac:dyDescent="0.2">
      <c r="A198" s="4"/>
      <c r="B198" s="9"/>
      <c r="C198" s="9"/>
      <c r="D198" s="9"/>
      <c r="E198" s="9"/>
      <c r="F198" s="9"/>
      <c r="G198" s="9"/>
      <c r="H198" s="9"/>
      <c r="I198" s="9"/>
      <c r="J198" s="9"/>
      <c r="K198" s="40"/>
      <c r="L198" s="40"/>
      <c r="M198" s="40"/>
      <c r="N198" s="40"/>
      <c r="O198" s="40"/>
      <c r="P198" s="40"/>
      <c r="Q198" s="40"/>
      <c r="R198" s="40"/>
      <c r="S198" s="40"/>
      <c r="T198" s="62"/>
      <c r="U198" s="40"/>
    </row>
    <row r="199" spans="1:21" x14ac:dyDescent="0.2">
      <c r="A199" s="4"/>
      <c r="B199" s="9"/>
      <c r="C199" s="9"/>
      <c r="D199" s="9"/>
      <c r="E199" s="9"/>
      <c r="F199" s="9"/>
      <c r="G199" s="9"/>
      <c r="H199" s="9"/>
      <c r="I199" s="9"/>
      <c r="J199" s="9"/>
      <c r="K199" s="40"/>
      <c r="L199" s="40"/>
      <c r="M199" s="40"/>
      <c r="N199" s="40"/>
      <c r="O199" s="40"/>
      <c r="P199" s="40"/>
      <c r="Q199" s="40"/>
      <c r="R199" s="40"/>
      <c r="S199" s="40"/>
      <c r="T199" s="62"/>
      <c r="U199" s="40"/>
    </row>
    <row r="200" spans="1:21" x14ac:dyDescent="0.2">
      <c r="A200" s="4"/>
      <c r="B200" s="9"/>
      <c r="C200" s="9"/>
      <c r="D200" s="9"/>
      <c r="E200" s="9"/>
      <c r="F200" s="9"/>
      <c r="G200" s="9"/>
      <c r="H200" s="9"/>
      <c r="I200" s="9"/>
      <c r="J200" s="9"/>
      <c r="K200" s="40"/>
      <c r="L200" s="40"/>
      <c r="M200" s="40"/>
      <c r="N200" s="40"/>
      <c r="O200" s="40"/>
      <c r="P200" s="40"/>
      <c r="Q200" s="40"/>
      <c r="R200" s="40"/>
      <c r="S200" s="40"/>
      <c r="T200" s="62"/>
      <c r="U200" s="40"/>
    </row>
    <row r="201" spans="1:21" x14ac:dyDescent="0.2">
      <c r="A201" s="4"/>
      <c r="B201" s="9"/>
      <c r="C201" s="9"/>
      <c r="D201" s="9"/>
      <c r="E201" s="9"/>
      <c r="F201" s="9"/>
      <c r="G201" s="9"/>
      <c r="H201" s="9"/>
      <c r="I201" s="9"/>
      <c r="J201" s="9"/>
      <c r="K201" s="40"/>
      <c r="L201" s="40"/>
      <c r="M201" s="40"/>
      <c r="N201" s="40"/>
      <c r="O201" s="40"/>
      <c r="P201" s="40"/>
      <c r="Q201" s="40"/>
      <c r="R201" s="40"/>
      <c r="S201" s="40"/>
      <c r="T201" s="62"/>
      <c r="U201" s="40"/>
    </row>
    <row r="202" spans="1:21" x14ac:dyDescent="0.2">
      <c r="A202" s="4"/>
      <c r="B202" s="9"/>
      <c r="C202" s="9"/>
      <c r="D202" s="9"/>
      <c r="E202" s="9"/>
      <c r="F202" s="9"/>
      <c r="G202" s="9"/>
      <c r="H202" s="9"/>
      <c r="I202" s="9"/>
      <c r="J202" s="9"/>
      <c r="K202" s="40"/>
      <c r="L202" s="40"/>
      <c r="M202" s="40"/>
      <c r="N202" s="40"/>
      <c r="O202" s="40"/>
      <c r="P202" s="40"/>
      <c r="Q202" s="40"/>
      <c r="R202" s="40"/>
      <c r="S202" s="40"/>
      <c r="T202" s="62"/>
      <c r="U202" s="40"/>
    </row>
    <row r="203" spans="1:21" ht="15" customHeight="1" x14ac:dyDescent="0.2">
      <c r="A203" s="4"/>
      <c r="B203" s="9"/>
      <c r="C203" s="9"/>
      <c r="D203" s="9"/>
      <c r="E203" s="9"/>
      <c r="F203" s="9"/>
      <c r="G203" s="9"/>
      <c r="H203" s="9"/>
      <c r="I203" s="9"/>
      <c r="J203" s="9"/>
      <c r="K203" s="40"/>
      <c r="L203" s="40"/>
      <c r="M203" s="40"/>
      <c r="N203" s="40"/>
      <c r="O203" s="40"/>
      <c r="P203" s="40"/>
      <c r="Q203" s="40"/>
      <c r="R203" s="40"/>
      <c r="S203" s="40"/>
      <c r="T203" s="62"/>
      <c r="U203" s="40"/>
    </row>
    <row r="204" spans="1:21" ht="18.75" customHeight="1" x14ac:dyDescent="0.2"/>
    <row r="205" spans="1:21" ht="18.75" customHeight="1" x14ac:dyDescent="0.2"/>
    <row r="206" spans="1:21" ht="18.75" customHeight="1" x14ac:dyDescent="0.2"/>
  </sheetData>
  <mergeCells count="32">
    <mergeCell ref="A5:J5"/>
    <mergeCell ref="K5:U5"/>
    <mergeCell ref="A4:J4"/>
    <mergeCell ref="K4:U4"/>
    <mergeCell ref="A3:J3"/>
    <mergeCell ref="K3:U3"/>
    <mergeCell ref="K8:K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A2:U2"/>
    <mergeCell ref="A1:U1"/>
    <mergeCell ref="R8:R9"/>
    <mergeCell ref="U8:U9"/>
    <mergeCell ref="L8:L9"/>
    <mergeCell ref="M8:M9"/>
    <mergeCell ref="N8:N9"/>
    <mergeCell ref="O8:O9"/>
    <mergeCell ref="P8:P9"/>
    <mergeCell ref="Q8:Q9"/>
    <mergeCell ref="B7:E7"/>
    <mergeCell ref="A7:A9"/>
    <mergeCell ref="F7:U7"/>
    <mergeCell ref="A6:J6"/>
    <mergeCell ref="K6:U6"/>
    <mergeCell ref="S8:T8"/>
  </mergeCells>
  <pageMargins left="0.7" right="0.7" top="0.75" bottom="0.75" header="0.3" footer="0.3"/>
  <pageSetup scale="42" orientation="portrait" horizontalDpi="200" verticalDpi="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پردازش!$B$2:$F$2</xm:f>
          </x14:formula1>
          <xm:sqref>K6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AL57"/>
  <sheetViews>
    <sheetView rightToLeft="1" zoomScaleNormal="100" workbookViewId="0">
      <selection activeCell="S15" sqref="S15"/>
    </sheetView>
  </sheetViews>
  <sheetFormatPr defaultColWidth="9.125" defaultRowHeight="14.25" x14ac:dyDescent="0.2"/>
  <cols>
    <col min="1" max="1" width="9.125" style="13"/>
    <col min="2" max="2" width="6" style="13" bestFit="1" customWidth="1"/>
    <col min="3" max="9" width="6.875" style="13" bestFit="1" customWidth="1"/>
    <col min="10" max="10" width="6" style="13" customWidth="1"/>
    <col min="11" max="11" width="5.25" style="13" customWidth="1"/>
    <col min="12" max="13" width="6" style="13" customWidth="1"/>
    <col min="14" max="14" width="5.625" style="13" customWidth="1"/>
    <col min="15" max="16" width="5.875" style="13" customWidth="1"/>
    <col min="17" max="17" width="10.5" style="13" bestFit="1" customWidth="1"/>
    <col min="18" max="18" width="5" style="13" customWidth="1"/>
    <col min="19" max="19" width="3.875" style="13" customWidth="1"/>
    <col min="20" max="20" width="3" style="13" customWidth="1"/>
    <col min="21" max="21" width="3.375" style="13" customWidth="1"/>
    <col min="22" max="22" width="5.75" style="13" customWidth="1"/>
    <col min="23" max="38" width="9.125" style="13"/>
    <col min="39" max="16384" width="9.125" style="1"/>
  </cols>
  <sheetData>
    <row r="1" spans="2:37" x14ac:dyDescent="0.2">
      <c r="B1" s="139" t="s">
        <v>14</v>
      </c>
      <c r="C1" s="139" t="s">
        <v>13</v>
      </c>
      <c r="D1" s="139" t="s">
        <v>12</v>
      </c>
      <c r="E1" s="139" t="s">
        <v>11</v>
      </c>
      <c r="F1" s="139" t="s">
        <v>10</v>
      </c>
      <c r="G1" s="139" t="s">
        <v>9</v>
      </c>
      <c r="H1" s="139" t="s">
        <v>15</v>
      </c>
      <c r="I1" s="139" t="s">
        <v>8</v>
      </c>
      <c r="J1" s="139" t="s">
        <v>6</v>
      </c>
      <c r="K1" s="139" t="s">
        <v>5</v>
      </c>
      <c r="L1" s="139" t="s">
        <v>4</v>
      </c>
      <c r="M1" s="139" t="s">
        <v>3</v>
      </c>
      <c r="N1" s="139" t="s">
        <v>2</v>
      </c>
      <c r="O1" s="139" t="s">
        <v>1</v>
      </c>
      <c r="P1" s="139" t="s">
        <v>0</v>
      </c>
    </row>
    <row r="2" spans="2:37" x14ac:dyDescent="0.2"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</row>
    <row r="3" spans="2:37" ht="15" customHeight="1" x14ac:dyDescent="0.2">
      <c r="B3" s="84" t="s">
        <v>20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6"/>
      <c r="Q3" s="76" t="s">
        <v>21</v>
      </c>
    </row>
    <row r="4" spans="2:37" x14ac:dyDescent="0.2">
      <c r="B4" s="139">
        <v>67</v>
      </c>
      <c r="C4" s="139">
        <v>43</v>
      </c>
      <c r="D4" s="139">
        <v>30</v>
      </c>
      <c r="E4" s="139">
        <v>23</v>
      </c>
      <c r="F4" s="139">
        <v>18</v>
      </c>
      <c r="G4" s="139">
        <v>15</v>
      </c>
      <c r="H4" s="139">
        <v>12</v>
      </c>
      <c r="I4" s="139">
        <v>10</v>
      </c>
      <c r="J4" s="139">
        <v>9</v>
      </c>
      <c r="K4" s="139">
        <v>8</v>
      </c>
      <c r="L4" s="139">
        <v>7</v>
      </c>
      <c r="M4" s="139">
        <v>6</v>
      </c>
      <c r="N4" s="139">
        <v>5</v>
      </c>
      <c r="O4" s="139">
        <v>4</v>
      </c>
      <c r="P4" s="139">
        <v>3</v>
      </c>
      <c r="Q4" s="76" t="s">
        <v>19</v>
      </c>
      <c r="R4" s="14">
        <v>-100</v>
      </c>
      <c r="T4" s="13" t="s">
        <v>31</v>
      </c>
      <c r="V4" s="13" t="e">
        <f>پردازش!N11</f>
        <v>#DIV/0!</v>
      </c>
      <c r="X4" s="13" t="e">
        <f>IF(W5&gt;0,W5,"Reject")</f>
        <v>#DIV/0!</v>
      </c>
    </row>
    <row r="5" spans="2:37" ht="15" x14ac:dyDescent="0.25"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5" t="s">
        <v>33</v>
      </c>
      <c r="U5" s="16" t="s">
        <v>30</v>
      </c>
      <c r="V5" s="13">
        <f>IF(پردازش!N6=11,10,IF(AND(پردازش!N6&lt;=14,پردازش!N6&gt;=12),12,IF(AND(پردازش!N6&lt;=17,پردازش!N6&gt;=15),15,IF(AND(پردازش!N6&lt;=22,پردازش!N6&gt;=18),18,IF(AND(پردازش!N6&lt;=29,پردازش!N6&gt;=23),23,IF(AND(پردازش!N6&lt;=42,پردازش!N6&gt;=30),30,IF(AND(پردازش!N6&lt;=66,پردازش!N6&gt;=43),43,IF(پردازش!N6&gt;=67,67,پردازش!N6))))))))</f>
        <v>0</v>
      </c>
      <c r="W5" s="13" t="e">
        <f>SUM(W6:AK57)</f>
        <v>#DIV/0!</v>
      </c>
    </row>
    <row r="6" spans="2:37" ht="18" x14ac:dyDescent="0.45">
      <c r="B6" s="17">
        <v>100</v>
      </c>
      <c r="C6" s="17">
        <v>100</v>
      </c>
      <c r="D6" s="17">
        <v>100</v>
      </c>
      <c r="E6" s="17">
        <v>100</v>
      </c>
      <c r="F6" s="17">
        <v>100</v>
      </c>
      <c r="G6" s="17">
        <v>100</v>
      </c>
      <c r="H6" s="17">
        <v>100</v>
      </c>
      <c r="I6" s="17">
        <v>100</v>
      </c>
      <c r="J6" s="17">
        <v>100</v>
      </c>
      <c r="K6" s="17">
        <v>100</v>
      </c>
      <c r="L6" s="17"/>
      <c r="M6" s="17"/>
      <c r="N6" s="17"/>
      <c r="O6" s="17"/>
      <c r="P6" s="17"/>
      <c r="Q6" s="17">
        <v>1.05</v>
      </c>
      <c r="W6" s="13" t="e">
        <f>IF(AND($V$5=$B$4,$V$4&gt;=B6),Q6,0)</f>
        <v>#DIV/0!</v>
      </c>
      <c r="X6" s="13" t="e">
        <f>IF(AND($V$5=$C$4,$V$4&gt;=C6),Q6,0)</f>
        <v>#DIV/0!</v>
      </c>
      <c r="Y6" s="13" t="e">
        <f>IF(AND($V$5=$D$4,$V$4&gt;=D6),Q6,0)</f>
        <v>#DIV/0!</v>
      </c>
      <c r="Z6" s="13" t="e">
        <f>IF(AND($V$5=$E$4,$V$4&gt;=E6),Q6,0)</f>
        <v>#DIV/0!</v>
      </c>
      <c r="AA6" s="13" t="e">
        <f>IF(AND($V$5=$F$4,$V$4&gt;=F6),Q6,0)</f>
        <v>#DIV/0!</v>
      </c>
      <c r="AB6" s="13" t="e">
        <f>IF(AND($V$5=$G$4,$V$4&gt;=G6),Q6,0)</f>
        <v>#DIV/0!</v>
      </c>
      <c r="AC6" s="13" t="e">
        <f>IF(AND($V$5=$H$4,$V$4&gt;=H6),Q6,0)</f>
        <v>#DIV/0!</v>
      </c>
      <c r="AD6" s="13" t="e">
        <f>IF(AND($V$5=$I$4,$V$4&gt;=I6),Q6,0)</f>
        <v>#DIV/0!</v>
      </c>
      <c r="AE6" s="13" t="e">
        <f>IF(AND($V$5=$J$4,$V$4&gt;=J6),Q6,0)</f>
        <v>#DIV/0!</v>
      </c>
      <c r="AF6" s="13" t="e">
        <f>IF(AND($V$5=$K$4,$V$4&gt;=K6),Q6,0)</f>
        <v>#DIV/0!</v>
      </c>
      <c r="AG6" s="13" t="s">
        <v>7</v>
      </c>
      <c r="AH6" s="13" t="s">
        <v>7</v>
      </c>
      <c r="AI6" s="13" t="s">
        <v>7</v>
      </c>
      <c r="AJ6" s="13" t="s">
        <v>7</v>
      </c>
      <c r="AK6" s="13" t="s">
        <v>7</v>
      </c>
    </row>
    <row r="7" spans="2:37" ht="18" x14ac:dyDescent="0.45">
      <c r="B7" s="18">
        <v>97</v>
      </c>
      <c r="C7" s="18">
        <v>97</v>
      </c>
      <c r="D7" s="18">
        <v>97</v>
      </c>
      <c r="E7" s="18">
        <v>97</v>
      </c>
      <c r="F7" s="18">
        <v>96</v>
      </c>
      <c r="G7" s="18">
        <v>96</v>
      </c>
      <c r="H7" s="18">
        <v>96</v>
      </c>
      <c r="I7" s="18">
        <v>95</v>
      </c>
      <c r="J7" s="18">
        <v>97</v>
      </c>
      <c r="K7" s="18">
        <v>99</v>
      </c>
      <c r="L7" s="18">
        <v>100</v>
      </c>
      <c r="M7" s="18"/>
      <c r="N7" s="18"/>
      <c r="O7" s="18"/>
      <c r="P7" s="18"/>
      <c r="Q7" s="18">
        <v>1.04</v>
      </c>
      <c r="W7" s="13" t="e">
        <f t="shared" ref="W7:W46" si="0">IF(AND($V$5=$B$4,$V$4&gt;=B7,$V$4&lt;B6),Q7,0)</f>
        <v>#DIV/0!</v>
      </c>
      <c r="X7" s="13" t="e">
        <f t="shared" ref="X7:X46" si="1">IF(AND($V$5=$C$4,$V$4&gt;=C7,$V$4&lt;C6),Q7,0)</f>
        <v>#DIV/0!</v>
      </c>
      <c r="Y7" s="13" t="e">
        <f t="shared" ref="Y7:Y46" si="2">IF(AND($V$5=$D$4,$V$4&gt;=D7,$V$4&lt;D6),Q7,0)</f>
        <v>#DIV/0!</v>
      </c>
      <c r="Z7" s="13" t="e">
        <f t="shared" ref="Z7:Z46" si="3">IF(AND($V$5=$E$4,$V$4&gt;=E7,$V$4&lt;E6),Q7,0)</f>
        <v>#DIV/0!</v>
      </c>
      <c r="AA7" s="13" t="e">
        <f t="shared" ref="AA7:AA46" si="4">IF(AND($V$5=$F$4,$V$4&gt;=F7,$V$4&lt;F6),Q7,0)</f>
        <v>#DIV/0!</v>
      </c>
      <c r="AB7" s="13" t="e">
        <f t="shared" ref="AB7:AB46" si="5">IF(AND($V$5=$G$4,$V$4&gt;=G7,$V$4&lt;G6),Q7,0)</f>
        <v>#DIV/0!</v>
      </c>
      <c r="AC7" s="13" t="e">
        <f t="shared" ref="AC7:AC46" si="6">IF(AND($V$5=$H$4,$V$4&gt;=H7,$V$4&lt;H6),Q7,0)</f>
        <v>#DIV/0!</v>
      </c>
      <c r="AD7" s="13" t="e">
        <f t="shared" ref="AD7:AD46" si="7">IF(AND($V$5=$I$4,$V$4&gt;=I7,$V$4&lt;I6),Q7,0)</f>
        <v>#DIV/0!</v>
      </c>
      <c r="AE7" s="13" t="e">
        <f t="shared" ref="AE7:AE46" si="8">IF(AND($V$5=$J$4,$V$4&gt;=J7,$V$4&lt;J6),Q7,0)</f>
        <v>#DIV/0!</v>
      </c>
      <c r="AF7" s="13" t="e">
        <f t="shared" ref="AF7:AF46" si="9">IF(AND($V$5=$K$4,$V$4&gt;=K7,$V$4&lt;K6),Q7,0)</f>
        <v>#DIV/0!</v>
      </c>
      <c r="AG7" s="13" t="e">
        <f>IF(AND($V$5=$L$4,$V$4&gt;=L7),Q7,0)</f>
        <v>#DIV/0!</v>
      </c>
      <c r="AH7" s="13" t="s">
        <v>7</v>
      </c>
      <c r="AI7" s="13" t="s">
        <v>7</v>
      </c>
      <c r="AJ7" s="13" t="s">
        <v>7</v>
      </c>
      <c r="AK7" s="13" t="s">
        <v>7</v>
      </c>
    </row>
    <row r="8" spans="2:37" ht="18" x14ac:dyDescent="0.45">
      <c r="B8" s="18">
        <v>96</v>
      </c>
      <c r="C8" s="18">
        <v>96</v>
      </c>
      <c r="D8" s="18">
        <v>95</v>
      </c>
      <c r="E8" s="18">
        <v>95</v>
      </c>
      <c r="F8" s="18">
        <v>94</v>
      </c>
      <c r="G8" s="18">
        <v>93</v>
      </c>
      <c r="H8" s="18">
        <v>93</v>
      </c>
      <c r="I8" s="18">
        <v>92</v>
      </c>
      <c r="J8" s="18">
        <v>94</v>
      </c>
      <c r="K8" s="18">
        <v>96</v>
      </c>
      <c r="L8" s="18">
        <v>98</v>
      </c>
      <c r="M8" s="18">
        <v>100</v>
      </c>
      <c r="N8" s="18"/>
      <c r="O8" s="18"/>
      <c r="P8" s="18"/>
      <c r="Q8" s="18">
        <v>1.03</v>
      </c>
      <c r="W8" s="13" t="e">
        <f t="shared" si="0"/>
        <v>#DIV/0!</v>
      </c>
      <c r="X8" s="13" t="e">
        <f t="shared" si="1"/>
        <v>#DIV/0!</v>
      </c>
      <c r="Y8" s="13" t="e">
        <f t="shared" si="2"/>
        <v>#DIV/0!</v>
      </c>
      <c r="Z8" s="13" t="e">
        <f t="shared" si="3"/>
        <v>#DIV/0!</v>
      </c>
      <c r="AA8" s="13" t="e">
        <f t="shared" si="4"/>
        <v>#DIV/0!</v>
      </c>
      <c r="AB8" s="13" t="e">
        <f t="shared" si="5"/>
        <v>#DIV/0!</v>
      </c>
      <c r="AC8" s="13" t="e">
        <f t="shared" si="6"/>
        <v>#DIV/0!</v>
      </c>
      <c r="AD8" s="13" t="e">
        <f t="shared" si="7"/>
        <v>#DIV/0!</v>
      </c>
      <c r="AE8" s="13" t="e">
        <f t="shared" si="8"/>
        <v>#DIV/0!</v>
      </c>
      <c r="AF8" s="13" t="e">
        <f t="shared" si="9"/>
        <v>#DIV/0!</v>
      </c>
      <c r="AG8" s="13" t="e">
        <f t="shared" ref="AG8:AG46" si="10">IF(AND($V$5=$L$4,$V$4&gt;=L8,$V$4&lt;L7),Q8,0)</f>
        <v>#DIV/0!</v>
      </c>
      <c r="AH8" s="13" t="e">
        <f>IF(AND($V$5=$M$4,$V$4&gt;=M8),Q8,0)</f>
        <v>#DIV/0!</v>
      </c>
      <c r="AI8" s="13" t="s">
        <v>7</v>
      </c>
      <c r="AJ8" s="13" t="s">
        <v>7</v>
      </c>
      <c r="AK8" s="13" t="s">
        <v>7</v>
      </c>
    </row>
    <row r="9" spans="2:37" ht="18" x14ac:dyDescent="0.45">
      <c r="B9" s="18">
        <v>94</v>
      </c>
      <c r="C9" s="18">
        <v>94</v>
      </c>
      <c r="D9" s="18">
        <v>93</v>
      </c>
      <c r="E9" s="18">
        <v>93</v>
      </c>
      <c r="F9" s="18">
        <v>92</v>
      </c>
      <c r="G9" s="18">
        <v>91</v>
      </c>
      <c r="H9" s="18">
        <v>90</v>
      </c>
      <c r="I9" s="18">
        <v>89</v>
      </c>
      <c r="J9" s="18">
        <v>91</v>
      </c>
      <c r="K9" s="18">
        <v>94</v>
      </c>
      <c r="L9" s="18">
        <v>97</v>
      </c>
      <c r="M9" s="18">
        <v>99</v>
      </c>
      <c r="N9" s="18"/>
      <c r="O9" s="18"/>
      <c r="P9" s="18"/>
      <c r="Q9" s="18">
        <v>1.02</v>
      </c>
      <c r="W9" s="13" t="e">
        <f t="shared" si="0"/>
        <v>#DIV/0!</v>
      </c>
      <c r="X9" s="13" t="e">
        <f t="shared" si="1"/>
        <v>#DIV/0!</v>
      </c>
      <c r="Y9" s="13" t="e">
        <f t="shared" si="2"/>
        <v>#DIV/0!</v>
      </c>
      <c r="Z9" s="13" t="e">
        <f t="shared" si="3"/>
        <v>#DIV/0!</v>
      </c>
      <c r="AA9" s="13" t="e">
        <f t="shared" si="4"/>
        <v>#DIV/0!</v>
      </c>
      <c r="AB9" s="13" t="e">
        <f t="shared" si="5"/>
        <v>#DIV/0!</v>
      </c>
      <c r="AC9" s="13" t="e">
        <f t="shared" si="6"/>
        <v>#DIV/0!</v>
      </c>
      <c r="AD9" s="13" t="e">
        <f t="shared" si="7"/>
        <v>#DIV/0!</v>
      </c>
      <c r="AE9" s="13" t="e">
        <f t="shared" si="8"/>
        <v>#DIV/0!</v>
      </c>
      <c r="AF9" s="13" t="e">
        <f t="shared" si="9"/>
        <v>#DIV/0!</v>
      </c>
      <c r="AG9" s="13" t="e">
        <f t="shared" si="10"/>
        <v>#DIV/0!</v>
      </c>
      <c r="AH9" s="13" t="e">
        <f t="shared" ref="AH9:AH46" si="11">IF(AND($V$5=$M$4,$V$4&gt;=M9,$V$4&lt;M8),Q9,0)</f>
        <v>#DIV/0!</v>
      </c>
      <c r="AI9" s="13" t="s">
        <v>7</v>
      </c>
      <c r="AJ9" s="13" t="s">
        <v>7</v>
      </c>
      <c r="AK9" s="13" t="s">
        <v>7</v>
      </c>
    </row>
    <row r="10" spans="2:37" ht="18" x14ac:dyDescent="0.45">
      <c r="B10" s="18">
        <v>93</v>
      </c>
      <c r="C10" s="18">
        <v>92</v>
      </c>
      <c r="D10" s="18">
        <v>92</v>
      </c>
      <c r="E10" s="18">
        <v>91</v>
      </c>
      <c r="F10" s="18">
        <v>90</v>
      </c>
      <c r="G10" s="18">
        <v>89</v>
      </c>
      <c r="H10" s="18">
        <v>88</v>
      </c>
      <c r="I10" s="18">
        <v>87</v>
      </c>
      <c r="J10" s="18">
        <v>89</v>
      </c>
      <c r="K10" s="18">
        <v>92</v>
      </c>
      <c r="L10" s="18">
        <v>95</v>
      </c>
      <c r="M10" s="18">
        <v>98</v>
      </c>
      <c r="N10" s="18">
        <v>100</v>
      </c>
      <c r="O10" s="18">
        <v>100</v>
      </c>
      <c r="P10" s="18">
        <v>100</v>
      </c>
      <c r="Q10" s="18">
        <v>1.01</v>
      </c>
      <c r="W10" s="13" t="e">
        <f t="shared" si="0"/>
        <v>#DIV/0!</v>
      </c>
      <c r="X10" s="13" t="e">
        <f t="shared" si="1"/>
        <v>#DIV/0!</v>
      </c>
      <c r="Y10" s="13" t="e">
        <f t="shared" si="2"/>
        <v>#DIV/0!</v>
      </c>
      <c r="Z10" s="13" t="e">
        <f t="shared" si="3"/>
        <v>#DIV/0!</v>
      </c>
      <c r="AA10" s="13" t="e">
        <f t="shared" si="4"/>
        <v>#DIV/0!</v>
      </c>
      <c r="AB10" s="13" t="e">
        <f t="shared" si="5"/>
        <v>#DIV/0!</v>
      </c>
      <c r="AC10" s="13" t="e">
        <f t="shared" si="6"/>
        <v>#DIV/0!</v>
      </c>
      <c r="AD10" s="13" t="e">
        <f t="shared" si="7"/>
        <v>#DIV/0!</v>
      </c>
      <c r="AE10" s="13" t="e">
        <f t="shared" si="8"/>
        <v>#DIV/0!</v>
      </c>
      <c r="AF10" s="13" t="e">
        <f t="shared" si="9"/>
        <v>#DIV/0!</v>
      </c>
      <c r="AG10" s="13" t="e">
        <f t="shared" si="10"/>
        <v>#DIV/0!</v>
      </c>
      <c r="AH10" s="13" t="e">
        <f t="shared" si="11"/>
        <v>#DIV/0!</v>
      </c>
      <c r="AI10" s="13" t="e">
        <f>IF(AND($V$5=$N$4,$V$4&gt;=N10),Q10,0)</f>
        <v>#DIV/0!</v>
      </c>
      <c r="AJ10" s="13" t="e">
        <f>IF(AND($V$5=$O$4,$V$4&gt;=O10),Q10,0)</f>
        <v>#DIV/0!</v>
      </c>
      <c r="AK10" s="13" t="e">
        <f>IF(AND($V$5=$P$4,$V$4&gt;=P10),Q10,0)</f>
        <v>#DIV/0!</v>
      </c>
    </row>
    <row r="11" spans="2:37" ht="18" x14ac:dyDescent="0.45">
      <c r="B11" s="17">
        <v>92</v>
      </c>
      <c r="C11" s="17">
        <v>91</v>
      </c>
      <c r="D11" s="17">
        <v>90</v>
      </c>
      <c r="E11" s="17">
        <v>89</v>
      </c>
      <c r="F11" s="17">
        <v>88</v>
      </c>
      <c r="G11" s="17">
        <v>87</v>
      </c>
      <c r="H11" s="17">
        <v>86</v>
      </c>
      <c r="I11" s="19">
        <v>85</v>
      </c>
      <c r="J11" s="17">
        <v>84</v>
      </c>
      <c r="K11" s="19">
        <v>83</v>
      </c>
      <c r="L11" s="17">
        <v>82</v>
      </c>
      <c r="M11" s="17">
        <v>80</v>
      </c>
      <c r="N11" s="17">
        <v>78</v>
      </c>
      <c r="O11" s="17">
        <v>75</v>
      </c>
      <c r="P11" s="17">
        <v>69</v>
      </c>
      <c r="Q11" s="17">
        <v>1</v>
      </c>
      <c r="W11" s="13" t="e">
        <f t="shared" si="0"/>
        <v>#DIV/0!</v>
      </c>
      <c r="X11" s="13" t="e">
        <f t="shared" si="1"/>
        <v>#DIV/0!</v>
      </c>
      <c r="Y11" s="13" t="e">
        <f t="shared" si="2"/>
        <v>#DIV/0!</v>
      </c>
      <c r="Z11" s="13" t="e">
        <f t="shared" si="3"/>
        <v>#DIV/0!</v>
      </c>
      <c r="AA11" s="13" t="e">
        <f t="shared" si="4"/>
        <v>#DIV/0!</v>
      </c>
      <c r="AB11" s="13" t="e">
        <f t="shared" si="5"/>
        <v>#DIV/0!</v>
      </c>
      <c r="AC11" s="13" t="e">
        <f t="shared" si="6"/>
        <v>#DIV/0!</v>
      </c>
      <c r="AD11" s="13" t="e">
        <f t="shared" si="7"/>
        <v>#DIV/0!</v>
      </c>
      <c r="AE11" s="13" t="e">
        <f t="shared" si="8"/>
        <v>#DIV/0!</v>
      </c>
      <c r="AF11" s="13" t="e">
        <f t="shared" si="9"/>
        <v>#DIV/0!</v>
      </c>
      <c r="AG11" s="13" t="e">
        <f t="shared" si="10"/>
        <v>#DIV/0!</v>
      </c>
      <c r="AH11" s="13" t="e">
        <f t="shared" si="11"/>
        <v>#DIV/0!</v>
      </c>
      <c r="AI11" s="13" t="e">
        <f t="shared" ref="AI11:AI46" si="12">IF(AND($V$5=$N$4,$V$4&gt;=N11,$V$4&lt;N10),Q11,0)</f>
        <v>#DIV/0!</v>
      </c>
      <c r="AJ11" s="13" t="e">
        <f t="shared" ref="AJ11:AJ46" si="13">IF(AND($V$5=$O$4,$V$4&gt;=O11,$V$4&lt;O10),Q11,0)</f>
        <v>#DIV/0!</v>
      </c>
      <c r="AK11" s="13" t="e">
        <f t="shared" ref="AK11:AK46" si="14">IF(AND($V$5=$P$4,$V$4&gt;=P11,$V$4&lt;P10),Q11,0)</f>
        <v>#DIV/0!</v>
      </c>
    </row>
    <row r="12" spans="2:37" ht="18" x14ac:dyDescent="0.45">
      <c r="B12" s="18">
        <v>91</v>
      </c>
      <c r="C12" s="18">
        <v>90</v>
      </c>
      <c r="D12" s="18">
        <v>89</v>
      </c>
      <c r="E12" s="18">
        <v>87</v>
      </c>
      <c r="F12" s="18">
        <v>86</v>
      </c>
      <c r="G12" s="18">
        <v>85</v>
      </c>
      <c r="H12" s="18">
        <v>84</v>
      </c>
      <c r="I12" s="73">
        <v>83</v>
      </c>
      <c r="J12" s="18">
        <v>82</v>
      </c>
      <c r="K12" s="73">
        <v>81</v>
      </c>
      <c r="L12" s="18">
        <v>80</v>
      </c>
      <c r="M12" s="18">
        <v>78</v>
      </c>
      <c r="N12" s="18">
        <v>76</v>
      </c>
      <c r="O12" s="18">
        <v>72</v>
      </c>
      <c r="P12" s="18">
        <v>66</v>
      </c>
      <c r="Q12" s="18">
        <v>1</v>
      </c>
      <c r="W12" s="13" t="e">
        <f t="shared" si="0"/>
        <v>#DIV/0!</v>
      </c>
      <c r="X12" s="13" t="e">
        <f t="shared" si="1"/>
        <v>#DIV/0!</v>
      </c>
      <c r="Y12" s="13" t="e">
        <f t="shared" si="2"/>
        <v>#DIV/0!</v>
      </c>
      <c r="Z12" s="13" t="e">
        <f t="shared" si="3"/>
        <v>#DIV/0!</v>
      </c>
      <c r="AA12" s="13" t="e">
        <f t="shared" si="4"/>
        <v>#DIV/0!</v>
      </c>
      <c r="AB12" s="13" t="e">
        <f t="shared" si="5"/>
        <v>#DIV/0!</v>
      </c>
      <c r="AC12" s="13" t="e">
        <f t="shared" si="6"/>
        <v>#DIV/0!</v>
      </c>
      <c r="AD12" s="13" t="e">
        <f t="shared" si="7"/>
        <v>#DIV/0!</v>
      </c>
      <c r="AE12" s="13" t="e">
        <f t="shared" si="8"/>
        <v>#DIV/0!</v>
      </c>
      <c r="AF12" s="13" t="e">
        <f t="shared" si="9"/>
        <v>#DIV/0!</v>
      </c>
      <c r="AG12" s="13" t="e">
        <f t="shared" si="10"/>
        <v>#DIV/0!</v>
      </c>
      <c r="AH12" s="13" t="e">
        <f t="shared" si="11"/>
        <v>#DIV/0!</v>
      </c>
      <c r="AI12" s="13" t="e">
        <f t="shared" si="12"/>
        <v>#DIV/0!</v>
      </c>
      <c r="AJ12" s="13" t="e">
        <f t="shared" si="13"/>
        <v>#DIV/0!</v>
      </c>
      <c r="AK12" s="13" t="e">
        <f t="shared" si="14"/>
        <v>#DIV/0!</v>
      </c>
    </row>
    <row r="13" spans="2:37" ht="18" x14ac:dyDescent="0.45">
      <c r="B13" s="18">
        <v>90</v>
      </c>
      <c r="C13" s="18">
        <v>88</v>
      </c>
      <c r="D13" s="18">
        <v>87</v>
      </c>
      <c r="E13" s="18">
        <v>86</v>
      </c>
      <c r="F13" s="18">
        <v>85</v>
      </c>
      <c r="G13" s="18">
        <v>84</v>
      </c>
      <c r="H13" s="18">
        <v>82</v>
      </c>
      <c r="I13" s="73">
        <v>81</v>
      </c>
      <c r="J13" s="18">
        <v>80</v>
      </c>
      <c r="K13" s="73">
        <v>79</v>
      </c>
      <c r="L13" s="18">
        <v>78</v>
      </c>
      <c r="M13" s="18">
        <v>76</v>
      </c>
      <c r="N13" s="18">
        <v>74</v>
      </c>
      <c r="O13" s="18">
        <v>70</v>
      </c>
      <c r="P13" s="18">
        <v>64</v>
      </c>
      <c r="Q13" s="18">
        <v>1</v>
      </c>
      <c r="W13" s="13" t="e">
        <f t="shared" si="0"/>
        <v>#DIV/0!</v>
      </c>
      <c r="X13" s="13" t="e">
        <f t="shared" si="1"/>
        <v>#DIV/0!</v>
      </c>
      <c r="Y13" s="13" t="e">
        <f t="shared" si="2"/>
        <v>#DIV/0!</v>
      </c>
      <c r="Z13" s="13" t="e">
        <f t="shared" si="3"/>
        <v>#DIV/0!</v>
      </c>
      <c r="AA13" s="13" t="e">
        <f t="shared" si="4"/>
        <v>#DIV/0!</v>
      </c>
      <c r="AB13" s="13" t="e">
        <f t="shared" si="5"/>
        <v>#DIV/0!</v>
      </c>
      <c r="AC13" s="13" t="e">
        <f t="shared" si="6"/>
        <v>#DIV/0!</v>
      </c>
      <c r="AD13" s="13" t="e">
        <f t="shared" si="7"/>
        <v>#DIV/0!</v>
      </c>
      <c r="AE13" s="13" t="e">
        <f t="shared" si="8"/>
        <v>#DIV/0!</v>
      </c>
      <c r="AF13" s="13" t="e">
        <f t="shared" si="9"/>
        <v>#DIV/0!</v>
      </c>
      <c r="AG13" s="13" t="e">
        <f t="shared" si="10"/>
        <v>#DIV/0!</v>
      </c>
      <c r="AH13" s="13" t="e">
        <f t="shared" si="11"/>
        <v>#DIV/0!</v>
      </c>
      <c r="AI13" s="13" t="e">
        <f t="shared" si="12"/>
        <v>#DIV/0!</v>
      </c>
      <c r="AJ13" s="13" t="e">
        <f t="shared" si="13"/>
        <v>#DIV/0!</v>
      </c>
      <c r="AK13" s="13" t="e">
        <f t="shared" si="14"/>
        <v>#DIV/0!</v>
      </c>
    </row>
    <row r="14" spans="2:37" ht="18" x14ac:dyDescent="0.45">
      <c r="B14" s="18">
        <v>88</v>
      </c>
      <c r="C14" s="18">
        <v>87</v>
      </c>
      <c r="D14" s="18">
        <v>86</v>
      </c>
      <c r="E14" s="18">
        <v>84</v>
      </c>
      <c r="F14" s="18">
        <v>83</v>
      </c>
      <c r="G14" s="18">
        <v>82</v>
      </c>
      <c r="H14" s="18">
        <v>81</v>
      </c>
      <c r="I14" s="73">
        <v>79</v>
      </c>
      <c r="J14" s="18">
        <v>78</v>
      </c>
      <c r="K14" s="73">
        <v>77</v>
      </c>
      <c r="L14" s="18">
        <v>76</v>
      </c>
      <c r="M14" s="18">
        <v>74</v>
      </c>
      <c r="N14" s="18">
        <v>72</v>
      </c>
      <c r="O14" s="18">
        <v>68</v>
      </c>
      <c r="P14" s="18">
        <v>63</v>
      </c>
      <c r="Q14" s="18">
        <v>1</v>
      </c>
      <c r="W14" s="13" t="e">
        <f t="shared" si="0"/>
        <v>#DIV/0!</v>
      </c>
      <c r="X14" s="13" t="e">
        <f t="shared" si="1"/>
        <v>#DIV/0!</v>
      </c>
      <c r="Y14" s="13" t="e">
        <f t="shared" si="2"/>
        <v>#DIV/0!</v>
      </c>
      <c r="Z14" s="13" t="e">
        <f t="shared" si="3"/>
        <v>#DIV/0!</v>
      </c>
      <c r="AA14" s="13" t="e">
        <f t="shared" si="4"/>
        <v>#DIV/0!</v>
      </c>
      <c r="AB14" s="13" t="e">
        <f t="shared" si="5"/>
        <v>#DIV/0!</v>
      </c>
      <c r="AC14" s="13" t="e">
        <f t="shared" si="6"/>
        <v>#DIV/0!</v>
      </c>
      <c r="AD14" s="13" t="e">
        <f t="shared" si="7"/>
        <v>#DIV/0!</v>
      </c>
      <c r="AE14" s="13" t="e">
        <f t="shared" si="8"/>
        <v>#DIV/0!</v>
      </c>
      <c r="AF14" s="13" t="e">
        <f t="shared" si="9"/>
        <v>#DIV/0!</v>
      </c>
      <c r="AG14" s="13" t="e">
        <f t="shared" si="10"/>
        <v>#DIV/0!</v>
      </c>
      <c r="AH14" s="13" t="e">
        <f t="shared" si="11"/>
        <v>#DIV/0!</v>
      </c>
      <c r="AI14" s="13" t="e">
        <f t="shared" si="12"/>
        <v>#DIV/0!</v>
      </c>
      <c r="AJ14" s="13" t="e">
        <f t="shared" si="13"/>
        <v>#DIV/0!</v>
      </c>
      <c r="AK14" s="13" t="e">
        <f t="shared" si="14"/>
        <v>#DIV/0!</v>
      </c>
    </row>
    <row r="15" spans="2:37" ht="18" x14ac:dyDescent="0.45">
      <c r="B15" s="21">
        <v>87</v>
      </c>
      <c r="C15" s="21">
        <v>86</v>
      </c>
      <c r="D15" s="21">
        <v>84</v>
      </c>
      <c r="E15" s="21">
        <v>83</v>
      </c>
      <c r="F15" s="21">
        <v>82</v>
      </c>
      <c r="G15" s="21">
        <v>81</v>
      </c>
      <c r="H15" s="21">
        <v>79</v>
      </c>
      <c r="I15" s="71">
        <v>78</v>
      </c>
      <c r="J15" s="21">
        <v>76</v>
      </c>
      <c r="K15" s="71">
        <v>75</v>
      </c>
      <c r="L15" s="21">
        <v>74</v>
      </c>
      <c r="M15" s="21">
        <v>72</v>
      </c>
      <c r="N15" s="21">
        <v>70</v>
      </c>
      <c r="O15" s="21">
        <v>67</v>
      </c>
      <c r="P15" s="21">
        <v>61</v>
      </c>
      <c r="Q15" s="21">
        <v>1</v>
      </c>
      <c r="W15" s="13" t="e">
        <f t="shared" si="0"/>
        <v>#DIV/0!</v>
      </c>
      <c r="X15" s="13" t="e">
        <f t="shared" si="1"/>
        <v>#DIV/0!</v>
      </c>
      <c r="Y15" s="13" t="e">
        <f t="shared" si="2"/>
        <v>#DIV/0!</v>
      </c>
      <c r="Z15" s="13" t="e">
        <f t="shared" si="3"/>
        <v>#DIV/0!</v>
      </c>
      <c r="AA15" s="13" t="e">
        <f t="shared" si="4"/>
        <v>#DIV/0!</v>
      </c>
      <c r="AB15" s="13" t="e">
        <f t="shared" si="5"/>
        <v>#DIV/0!</v>
      </c>
      <c r="AC15" s="13" t="e">
        <f t="shared" si="6"/>
        <v>#DIV/0!</v>
      </c>
      <c r="AD15" s="13" t="e">
        <f t="shared" si="7"/>
        <v>#DIV/0!</v>
      </c>
      <c r="AE15" s="13" t="e">
        <f t="shared" si="8"/>
        <v>#DIV/0!</v>
      </c>
      <c r="AF15" s="13" t="e">
        <f t="shared" si="9"/>
        <v>#DIV/0!</v>
      </c>
      <c r="AG15" s="13" t="e">
        <f t="shared" si="10"/>
        <v>#DIV/0!</v>
      </c>
      <c r="AH15" s="13" t="e">
        <f t="shared" si="11"/>
        <v>#DIV/0!</v>
      </c>
      <c r="AI15" s="13" t="e">
        <f t="shared" si="12"/>
        <v>#DIV/0!</v>
      </c>
      <c r="AJ15" s="13" t="e">
        <f t="shared" si="13"/>
        <v>#DIV/0!</v>
      </c>
      <c r="AK15" s="13" t="e">
        <f t="shared" si="14"/>
        <v>#DIV/0!</v>
      </c>
    </row>
    <row r="16" spans="2:37" ht="18" x14ac:dyDescent="0.45">
      <c r="B16" s="17">
        <v>86</v>
      </c>
      <c r="C16" s="17">
        <v>84</v>
      </c>
      <c r="D16" s="17">
        <v>83</v>
      </c>
      <c r="E16" s="17">
        <v>82</v>
      </c>
      <c r="F16" s="17">
        <v>80</v>
      </c>
      <c r="G16" s="17">
        <v>79</v>
      </c>
      <c r="H16" s="17">
        <v>78</v>
      </c>
      <c r="I16" s="19">
        <v>76</v>
      </c>
      <c r="J16" s="17">
        <v>75</v>
      </c>
      <c r="K16" s="19">
        <v>74</v>
      </c>
      <c r="L16" s="17">
        <v>72</v>
      </c>
      <c r="M16" s="17">
        <v>71</v>
      </c>
      <c r="N16" s="17">
        <v>68</v>
      </c>
      <c r="O16" s="17">
        <v>65</v>
      </c>
      <c r="P16" s="17">
        <v>59</v>
      </c>
      <c r="Q16" s="17">
        <v>1</v>
      </c>
      <c r="W16" s="13" t="e">
        <f t="shared" si="0"/>
        <v>#DIV/0!</v>
      </c>
      <c r="X16" s="13" t="e">
        <f t="shared" si="1"/>
        <v>#DIV/0!</v>
      </c>
      <c r="Y16" s="13" t="e">
        <f t="shared" si="2"/>
        <v>#DIV/0!</v>
      </c>
      <c r="Z16" s="13" t="e">
        <f t="shared" si="3"/>
        <v>#DIV/0!</v>
      </c>
      <c r="AA16" s="13" t="e">
        <f t="shared" si="4"/>
        <v>#DIV/0!</v>
      </c>
      <c r="AB16" s="13" t="e">
        <f t="shared" si="5"/>
        <v>#DIV/0!</v>
      </c>
      <c r="AC16" s="13" t="e">
        <f t="shared" si="6"/>
        <v>#DIV/0!</v>
      </c>
      <c r="AD16" s="13" t="e">
        <f t="shared" si="7"/>
        <v>#DIV/0!</v>
      </c>
      <c r="AE16" s="13" t="e">
        <f t="shared" si="8"/>
        <v>#DIV/0!</v>
      </c>
      <c r="AF16" s="13" t="e">
        <f t="shared" si="9"/>
        <v>#DIV/0!</v>
      </c>
      <c r="AG16" s="13" t="e">
        <f t="shared" si="10"/>
        <v>#DIV/0!</v>
      </c>
      <c r="AH16" s="13" t="e">
        <f t="shared" si="11"/>
        <v>#DIV/0!</v>
      </c>
      <c r="AI16" s="13" t="e">
        <f t="shared" si="12"/>
        <v>#DIV/0!</v>
      </c>
      <c r="AJ16" s="13" t="e">
        <f t="shared" si="13"/>
        <v>#DIV/0!</v>
      </c>
      <c r="AK16" s="13" t="e">
        <f t="shared" si="14"/>
        <v>#DIV/0!</v>
      </c>
    </row>
    <row r="17" spans="2:37" ht="18" x14ac:dyDescent="0.45">
      <c r="B17" s="18">
        <v>85</v>
      </c>
      <c r="C17" s="18">
        <v>83</v>
      </c>
      <c r="D17" s="18">
        <v>82</v>
      </c>
      <c r="E17" s="18">
        <v>80</v>
      </c>
      <c r="F17" s="18">
        <v>79</v>
      </c>
      <c r="G17" s="18">
        <v>78</v>
      </c>
      <c r="H17" s="18">
        <v>76</v>
      </c>
      <c r="I17" s="73">
        <v>75</v>
      </c>
      <c r="J17" s="18">
        <v>73</v>
      </c>
      <c r="K17" s="73">
        <v>72</v>
      </c>
      <c r="L17" s="18">
        <v>71</v>
      </c>
      <c r="M17" s="18">
        <v>69</v>
      </c>
      <c r="N17" s="18">
        <v>67</v>
      </c>
      <c r="O17" s="18">
        <v>63</v>
      </c>
      <c r="P17" s="18">
        <v>58</v>
      </c>
      <c r="Q17" s="18">
        <v>1</v>
      </c>
      <c r="W17" s="13" t="e">
        <f t="shared" si="0"/>
        <v>#DIV/0!</v>
      </c>
      <c r="X17" s="13" t="e">
        <f t="shared" si="1"/>
        <v>#DIV/0!</v>
      </c>
      <c r="Y17" s="13" t="e">
        <f t="shared" si="2"/>
        <v>#DIV/0!</v>
      </c>
      <c r="Z17" s="13" t="e">
        <f t="shared" si="3"/>
        <v>#DIV/0!</v>
      </c>
      <c r="AA17" s="13" t="e">
        <f t="shared" si="4"/>
        <v>#DIV/0!</v>
      </c>
      <c r="AB17" s="13" t="e">
        <f t="shared" si="5"/>
        <v>#DIV/0!</v>
      </c>
      <c r="AC17" s="13" t="e">
        <f t="shared" si="6"/>
        <v>#DIV/0!</v>
      </c>
      <c r="AD17" s="13" t="e">
        <f t="shared" si="7"/>
        <v>#DIV/0!</v>
      </c>
      <c r="AE17" s="13" t="e">
        <f t="shared" si="8"/>
        <v>#DIV/0!</v>
      </c>
      <c r="AF17" s="13" t="e">
        <f t="shared" si="9"/>
        <v>#DIV/0!</v>
      </c>
      <c r="AG17" s="13" t="e">
        <f t="shared" si="10"/>
        <v>#DIV/0!</v>
      </c>
      <c r="AH17" s="13" t="e">
        <f t="shared" si="11"/>
        <v>#DIV/0!</v>
      </c>
      <c r="AI17" s="13" t="e">
        <f t="shared" si="12"/>
        <v>#DIV/0!</v>
      </c>
      <c r="AJ17" s="13" t="e">
        <f t="shared" si="13"/>
        <v>#DIV/0!</v>
      </c>
      <c r="AK17" s="13" t="e">
        <f t="shared" si="14"/>
        <v>#DIV/0!</v>
      </c>
    </row>
    <row r="18" spans="2:37" ht="18" x14ac:dyDescent="0.45">
      <c r="B18" s="18">
        <v>84</v>
      </c>
      <c r="C18" s="18">
        <v>82</v>
      </c>
      <c r="D18" s="18">
        <v>80</v>
      </c>
      <c r="E18" s="18">
        <v>79</v>
      </c>
      <c r="F18" s="18">
        <v>78</v>
      </c>
      <c r="G18" s="18">
        <v>76</v>
      </c>
      <c r="H18" s="18">
        <v>75</v>
      </c>
      <c r="I18" s="73">
        <v>73</v>
      </c>
      <c r="J18" s="18">
        <v>72</v>
      </c>
      <c r="K18" s="73">
        <v>71</v>
      </c>
      <c r="L18" s="18">
        <v>69</v>
      </c>
      <c r="M18" s="18">
        <v>67</v>
      </c>
      <c r="N18" s="18">
        <v>65</v>
      </c>
      <c r="O18" s="18">
        <v>62</v>
      </c>
      <c r="P18" s="18">
        <v>57</v>
      </c>
      <c r="Q18" s="18">
        <v>1</v>
      </c>
      <c r="W18" s="13" t="e">
        <f t="shared" si="0"/>
        <v>#DIV/0!</v>
      </c>
      <c r="X18" s="13" t="e">
        <f t="shared" si="1"/>
        <v>#DIV/0!</v>
      </c>
      <c r="Y18" s="13" t="e">
        <f t="shared" si="2"/>
        <v>#DIV/0!</v>
      </c>
      <c r="Z18" s="13" t="e">
        <f t="shared" si="3"/>
        <v>#DIV/0!</v>
      </c>
      <c r="AA18" s="13" t="e">
        <f t="shared" si="4"/>
        <v>#DIV/0!</v>
      </c>
      <c r="AB18" s="13" t="e">
        <f t="shared" si="5"/>
        <v>#DIV/0!</v>
      </c>
      <c r="AC18" s="13" t="e">
        <f t="shared" si="6"/>
        <v>#DIV/0!</v>
      </c>
      <c r="AD18" s="13" t="e">
        <f t="shared" si="7"/>
        <v>#DIV/0!</v>
      </c>
      <c r="AE18" s="13" t="e">
        <f t="shared" si="8"/>
        <v>#DIV/0!</v>
      </c>
      <c r="AF18" s="13" t="e">
        <f t="shared" si="9"/>
        <v>#DIV/0!</v>
      </c>
      <c r="AG18" s="13" t="e">
        <f t="shared" si="10"/>
        <v>#DIV/0!</v>
      </c>
      <c r="AH18" s="13" t="e">
        <f t="shared" si="11"/>
        <v>#DIV/0!</v>
      </c>
      <c r="AI18" s="13" t="e">
        <f t="shared" si="12"/>
        <v>#DIV/0!</v>
      </c>
      <c r="AJ18" s="13" t="e">
        <f t="shared" si="13"/>
        <v>#DIV/0!</v>
      </c>
      <c r="AK18" s="13" t="e">
        <f t="shared" si="14"/>
        <v>#DIV/0!</v>
      </c>
    </row>
    <row r="19" spans="2:37" ht="18" x14ac:dyDescent="0.45">
      <c r="B19" s="18">
        <v>82</v>
      </c>
      <c r="C19" s="18">
        <v>81</v>
      </c>
      <c r="D19" s="18">
        <v>79</v>
      </c>
      <c r="E19" s="18">
        <v>78</v>
      </c>
      <c r="F19" s="18">
        <v>76</v>
      </c>
      <c r="G19" s="18">
        <v>75</v>
      </c>
      <c r="H19" s="18">
        <v>73</v>
      </c>
      <c r="I19" s="73">
        <v>72</v>
      </c>
      <c r="J19" s="18">
        <v>70</v>
      </c>
      <c r="K19" s="73">
        <v>69</v>
      </c>
      <c r="L19" s="18">
        <v>68</v>
      </c>
      <c r="M19" s="18">
        <v>66</v>
      </c>
      <c r="N19" s="18">
        <v>63</v>
      </c>
      <c r="O19" s="18">
        <v>60</v>
      </c>
      <c r="P19" s="18">
        <v>55</v>
      </c>
      <c r="Q19" s="18">
        <v>1</v>
      </c>
      <c r="W19" s="13" t="e">
        <f t="shared" si="0"/>
        <v>#DIV/0!</v>
      </c>
      <c r="X19" s="13" t="e">
        <f t="shared" si="1"/>
        <v>#DIV/0!</v>
      </c>
      <c r="Y19" s="13" t="e">
        <f t="shared" si="2"/>
        <v>#DIV/0!</v>
      </c>
      <c r="Z19" s="13" t="e">
        <f t="shared" si="3"/>
        <v>#DIV/0!</v>
      </c>
      <c r="AA19" s="13" t="e">
        <f t="shared" si="4"/>
        <v>#DIV/0!</v>
      </c>
      <c r="AB19" s="13" t="e">
        <f t="shared" si="5"/>
        <v>#DIV/0!</v>
      </c>
      <c r="AC19" s="13" t="e">
        <f t="shared" si="6"/>
        <v>#DIV/0!</v>
      </c>
      <c r="AD19" s="13" t="e">
        <f t="shared" si="7"/>
        <v>#DIV/0!</v>
      </c>
      <c r="AE19" s="13" t="e">
        <f t="shared" si="8"/>
        <v>#DIV/0!</v>
      </c>
      <c r="AF19" s="13" t="e">
        <f t="shared" si="9"/>
        <v>#DIV/0!</v>
      </c>
      <c r="AG19" s="13" t="e">
        <f t="shared" si="10"/>
        <v>#DIV/0!</v>
      </c>
      <c r="AH19" s="13" t="e">
        <f t="shared" si="11"/>
        <v>#DIV/0!</v>
      </c>
      <c r="AI19" s="13" t="e">
        <f t="shared" si="12"/>
        <v>#DIV/0!</v>
      </c>
      <c r="AJ19" s="13" t="e">
        <f t="shared" si="13"/>
        <v>#DIV/0!</v>
      </c>
      <c r="AK19" s="13" t="e">
        <f t="shared" si="14"/>
        <v>#DIV/0!</v>
      </c>
    </row>
    <row r="20" spans="2:37" ht="18" x14ac:dyDescent="0.45">
      <c r="B20" s="21">
        <v>81</v>
      </c>
      <c r="C20" s="21">
        <v>79</v>
      </c>
      <c r="D20" s="21">
        <v>78</v>
      </c>
      <c r="E20" s="21">
        <v>76</v>
      </c>
      <c r="F20" s="21">
        <v>75</v>
      </c>
      <c r="G20" s="21">
        <v>74</v>
      </c>
      <c r="H20" s="21">
        <v>72</v>
      </c>
      <c r="I20" s="71">
        <v>70</v>
      </c>
      <c r="J20" s="21">
        <v>69</v>
      </c>
      <c r="K20" s="71">
        <v>68</v>
      </c>
      <c r="L20" s="21">
        <v>66</v>
      </c>
      <c r="M20" s="21">
        <v>64</v>
      </c>
      <c r="N20" s="21">
        <v>62</v>
      </c>
      <c r="O20" s="21">
        <v>59</v>
      </c>
      <c r="P20" s="21">
        <v>54</v>
      </c>
      <c r="Q20" s="21">
        <v>1</v>
      </c>
      <c r="W20" s="13" t="e">
        <f t="shared" si="0"/>
        <v>#DIV/0!</v>
      </c>
      <c r="X20" s="13" t="e">
        <f t="shared" si="1"/>
        <v>#DIV/0!</v>
      </c>
      <c r="Y20" s="13" t="e">
        <f t="shared" si="2"/>
        <v>#DIV/0!</v>
      </c>
      <c r="Z20" s="13" t="e">
        <f t="shared" si="3"/>
        <v>#DIV/0!</v>
      </c>
      <c r="AA20" s="13" t="e">
        <f t="shared" si="4"/>
        <v>#DIV/0!</v>
      </c>
      <c r="AB20" s="13" t="e">
        <f t="shared" si="5"/>
        <v>#DIV/0!</v>
      </c>
      <c r="AC20" s="13" t="e">
        <f t="shared" si="6"/>
        <v>#DIV/0!</v>
      </c>
      <c r="AD20" s="13" t="e">
        <f t="shared" si="7"/>
        <v>#DIV/0!</v>
      </c>
      <c r="AE20" s="13" t="e">
        <f t="shared" si="8"/>
        <v>#DIV/0!</v>
      </c>
      <c r="AF20" s="13" t="e">
        <f t="shared" si="9"/>
        <v>#DIV/0!</v>
      </c>
      <c r="AG20" s="13" t="e">
        <f t="shared" si="10"/>
        <v>#DIV/0!</v>
      </c>
      <c r="AH20" s="13" t="e">
        <f t="shared" si="11"/>
        <v>#DIV/0!</v>
      </c>
      <c r="AI20" s="13" t="e">
        <f t="shared" si="12"/>
        <v>#DIV/0!</v>
      </c>
      <c r="AJ20" s="13" t="e">
        <f t="shared" si="13"/>
        <v>#DIV/0!</v>
      </c>
      <c r="AK20" s="13" t="e">
        <f t="shared" si="14"/>
        <v>#DIV/0!</v>
      </c>
    </row>
    <row r="21" spans="2:37" ht="18" x14ac:dyDescent="0.45">
      <c r="B21" s="17">
        <v>80</v>
      </c>
      <c r="C21" s="17">
        <v>78</v>
      </c>
      <c r="D21" s="17">
        <v>77</v>
      </c>
      <c r="E21" s="17">
        <v>75</v>
      </c>
      <c r="F21" s="17">
        <v>74</v>
      </c>
      <c r="G21" s="17">
        <v>72</v>
      </c>
      <c r="H21" s="17">
        <v>71</v>
      </c>
      <c r="I21" s="19">
        <v>69</v>
      </c>
      <c r="J21" s="17">
        <v>67</v>
      </c>
      <c r="K21" s="19">
        <v>66</v>
      </c>
      <c r="L21" s="17">
        <v>65</v>
      </c>
      <c r="M21" s="17">
        <v>63</v>
      </c>
      <c r="N21" s="17">
        <v>61</v>
      </c>
      <c r="O21" s="17">
        <v>57</v>
      </c>
      <c r="P21" s="17">
        <v>53</v>
      </c>
      <c r="Q21" s="17">
        <v>1</v>
      </c>
      <c r="W21" s="13" t="e">
        <f t="shared" si="0"/>
        <v>#DIV/0!</v>
      </c>
      <c r="X21" s="13" t="e">
        <f t="shared" si="1"/>
        <v>#DIV/0!</v>
      </c>
      <c r="Y21" s="13" t="e">
        <f t="shared" si="2"/>
        <v>#DIV/0!</v>
      </c>
      <c r="Z21" s="13" t="e">
        <f t="shared" si="3"/>
        <v>#DIV/0!</v>
      </c>
      <c r="AA21" s="13" t="e">
        <f t="shared" si="4"/>
        <v>#DIV/0!</v>
      </c>
      <c r="AB21" s="13" t="e">
        <f t="shared" si="5"/>
        <v>#DIV/0!</v>
      </c>
      <c r="AC21" s="13" t="e">
        <f t="shared" si="6"/>
        <v>#DIV/0!</v>
      </c>
      <c r="AD21" s="13" t="e">
        <f t="shared" si="7"/>
        <v>#DIV/0!</v>
      </c>
      <c r="AE21" s="13" t="e">
        <f t="shared" si="8"/>
        <v>#DIV/0!</v>
      </c>
      <c r="AF21" s="13" t="e">
        <f t="shared" si="9"/>
        <v>#DIV/0!</v>
      </c>
      <c r="AG21" s="13" t="e">
        <f t="shared" si="10"/>
        <v>#DIV/0!</v>
      </c>
      <c r="AH21" s="13" t="e">
        <f t="shared" si="11"/>
        <v>#DIV/0!</v>
      </c>
      <c r="AI21" s="13" t="e">
        <f t="shared" si="12"/>
        <v>#DIV/0!</v>
      </c>
      <c r="AJ21" s="13" t="e">
        <f t="shared" si="13"/>
        <v>#DIV/0!</v>
      </c>
      <c r="AK21" s="13" t="e">
        <f t="shared" si="14"/>
        <v>#DIV/0!</v>
      </c>
    </row>
    <row r="22" spans="2:37" ht="18" x14ac:dyDescent="0.45">
      <c r="B22" s="18">
        <v>79</v>
      </c>
      <c r="C22" s="18">
        <v>77</v>
      </c>
      <c r="D22" s="18">
        <v>75</v>
      </c>
      <c r="E22" s="18">
        <v>74</v>
      </c>
      <c r="F22" s="18">
        <v>72</v>
      </c>
      <c r="G22" s="18">
        <v>71</v>
      </c>
      <c r="H22" s="18">
        <v>69</v>
      </c>
      <c r="I22" s="73">
        <v>68</v>
      </c>
      <c r="J22" s="18">
        <v>66</v>
      </c>
      <c r="K22" s="73">
        <v>65</v>
      </c>
      <c r="L22" s="18">
        <v>63</v>
      </c>
      <c r="M22" s="18">
        <v>62</v>
      </c>
      <c r="N22" s="18">
        <v>59</v>
      </c>
      <c r="O22" s="18">
        <v>56</v>
      </c>
      <c r="P22" s="18">
        <v>51</v>
      </c>
      <c r="Q22" s="18">
        <v>0.99</v>
      </c>
      <c r="W22" s="13" t="e">
        <f t="shared" si="0"/>
        <v>#DIV/0!</v>
      </c>
      <c r="X22" s="13" t="e">
        <f t="shared" si="1"/>
        <v>#DIV/0!</v>
      </c>
      <c r="Y22" s="13" t="e">
        <f t="shared" si="2"/>
        <v>#DIV/0!</v>
      </c>
      <c r="Z22" s="13" t="e">
        <f t="shared" si="3"/>
        <v>#DIV/0!</v>
      </c>
      <c r="AA22" s="13" t="e">
        <f t="shared" si="4"/>
        <v>#DIV/0!</v>
      </c>
      <c r="AB22" s="13" t="e">
        <f t="shared" si="5"/>
        <v>#DIV/0!</v>
      </c>
      <c r="AC22" s="13" t="e">
        <f t="shared" si="6"/>
        <v>#DIV/0!</v>
      </c>
      <c r="AD22" s="13" t="e">
        <f t="shared" si="7"/>
        <v>#DIV/0!</v>
      </c>
      <c r="AE22" s="13" t="e">
        <f t="shared" si="8"/>
        <v>#DIV/0!</v>
      </c>
      <c r="AF22" s="13" t="e">
        <f t="shared" si="9"/>
        <v>#DIV/0!</v>
      </c>
      <c r="AG22" s="13" t="e">
        <f t="shared" si="10"/>
        <v>#DIV/0!</v>
      </c>
      <c r="AH22" s="13" t="e">
        <f t="shared" si="11"/>
        <v>#DIV/0!</v>
      </c>
      <c r="AI22" s="13" t="e">
        <f t="shared" si="12"/>
        <v>#DIV/0!</v>
      </c>
      <c r="AJ22" s="13" t="e">
        <f t="shared" si="13"/>
        <v>#DIV/0!</v>
      </c>
      <c r="AK22" s="13" t="e">
        <f t="shared" si="14"/>
        <v>#DIV/0!</v>
      </c>
    </row>
    <row r="23" spans="2:37" ht="18" x14ac:dyDescent="0.45">
      <c r="B23" s="18">
        <v>78</v>
      </c>
      <c r="C23" s="18">
        <v>76</v>
      </c>
      <c r="D23" s="18">
        <v>74</v>
      </c>
      <c r="E23" s="18">
        <v>73</v>
      </c>
      <c r="F23" s="18">
        <v>71</v>
      </c>
      <c r="G23" s="18">
        <v>70</v>
      </c>
      <c r="H23" s="18">
        <v>68</v>
      </c>
      <c r="I23" s="73">
        <v>66</v>
      </c>
      <c r="J23" s="18">
        <v>65</v>
      </c>
      <c r="K23" s="73">
        <v>64</v>
      </c>
      <c r="L23" s="18">
        <v>62</v>
      </c>
      <c r="M23" s="18">
        <v>60</v>
      </c>
      <c r="N23" s="18">
        <v>58</v>
      </c>
      <c r="O23" s="18">
        <v>55</v>
      </c>
      <c r="P23" s="18">
        <v>50</v>
      </c>
      <c r="Q23" s="18">
        <v>0.98</v>
      </c>
      <c r="W23" s="13" t="e">
        <f t="shared" si="0"/>
        <v>#DIV/0!</v>
      </c>
      <c r="X23" s="13" t="e">
        <f t="shared" si="1"/>
        <v>#DIV/0!</v>
      </c>
      <c r="Y23" s="13" t="e">
        <f t="shared" si="2"/>
        <v>#DIV/0!</v>
      </c>
      <c r="Z23" s="13" t="e">
        <f t="shared" si="3"/>
        <v>#DIV/0!</v>
      </c>
      <c r="AA23" s="13" t="e">
        <f t="shared" si="4"/>
        <v>#DIV/0!</v>
      </c>
      <c r="AB23" s="13" t="e">
        <f t="shared" si="5"/>
        <v>#DIV/0!</v>
      </c>
      <c r="AC23" s="13" t="e">
        <f t="shared" si="6"/>
        <v>#DIV/0!</v>
      </c>
      <c r="AD23" s="13" t="e">
        <f t="shared" si="7"/>
        <v>#DIV/0!</v>
      </c>
      <c r="AE23" s="13" t="e">
        <f t="shared" si="8"/>
        <v>#DIV/0!</v>
      </c>
      <c r="AF23" s="13" t="e">
        <f t="shared" si="9"/>
        <v>#DIV/0!</v>
      </c>
      <c r="AG23" s="13" t="e">
        <f t="shared" si="10"/>
        <v>#DIV/0!</v>
      </c>
      <c r="AH23" s="13" t="e">
        <f t="shared" si="11"/>
        <v>#DIV/0!</v>
      </c>
      <c r="AI23" s="13" t="e">
        <f t="shared" si="12"/>
        <v>#DIV/0!</v>
      </c>
      <c r="AJ23" s="13" t="e">
        <f t="shared" si="13"/>
        <v>#DIV/0!</v>
      </c>
      <c r="AK23" s="13" t="e">
        <f t="shared" si="14"/>
        <v>#DIV/0!</v>
      </c>
    </row>
    <row r="24" spans="2:37" ht="18" x14ac:dyDescent="0.45">
      <c r="B24" s="18">
        <v>77</v>
      </c>
      <c r="C24" s="18">
        <v>75</v>
      </c>
      <c r="D24" s="18">
        <v>73</v>
      </c>
      <c r="E24" s="18">
        <v>71</v>
      </c>
      <c r="F24" s="18">
        <v>70</v>
      </c>
      <c r="G24" s="18">
        <v>68</v>
      </c>
      <c r="H24" s="18">
        <v>67</v>
      </c>
      <c r="I24" s="73">
        <v>65</v>
      </c>
      <c r="J24" s="18">
        <v>63</v>
      </c>
      <c r="K24" s="73">
        <v>62</v>
      </c>
      <c r="L24" s="18">
        <v>61</v>
      </c>
      <c r="M24" s="18">
        <v>59</v>
      </c>
      <c r="N24" s="18">
        <v>57</v>
      </c>
      <c r="O24" s="18">
        <v>53</v>
      </c>
      <c r="P24" s="18">
        <v>49</v>
      </c>
      <c r="Q24" s="18">
        <v>0.97</v>
      </c>
      <c r="W24" s="13" t="e">
        <f t="shared" si="0"/>
        <v>#DIV/0!</v>
      </c>
      <c r="X24" s="13" t="e">
        <f t="shared" si="1"/>
        <v>#DIV/0!</v>
      </c>
      <c r="Y24" s="13" t="e">
        <f t="shared" si="2"/>
        <v>#DIV/0!</v>
      </c>
      <c r="Z24" s="13" t="e">
        <f t="shared" si="3"/>
        <v>#DIV/0!</v>
      </c>
      <c r="AA24" s="13" t="e">
        <f t="shared" si="4"/>
        <v>#DIV/0!</v>
      </c>
      <c r="AB24" s="13" t="e">
        <f t="shared" si="5"/>
        <v>#DIV/0!</v>
      </c>
      <c r="AC24" s="13" t="e">
        <f t="shared" si="6"/>
        <v>#DIV/0!</v>
      </c>
      <c r="AD24" s="13" t="e">
        <f t="shared" si="7"/>
        <v>#DIV/0!</v>
      </c>
      <c r="AE24" s="13" t="e">
        <f t="shared" si="8"/>
        <v>#DIV/0!</v>
      </c>
      <c r="AF24" s="13" t="e">
        <f t="shared" si="9"/>
        <v>#DIV/0!</v>
      </c>
      <c r="AG24" s="13" t="e">
        <f t="shared" si="10"/>
        <v>#DIV/0!</v>
      </c>
      <c r="AH24" s="13" t="e">
        <f t="shared" si="11"/>
        <v>#DIV/0!</v>
      </c>
      <c r="AI24" s="13" t="e">
        <f t="shared" si="12"/>
        <v>#DIV/0!</v>
      </c>
      <c r="AJ24" s="13" t="e">
        <f t="shared" si="13"/>
        <v>#DIV/0!</v>
      </c>
      <c r="AK24" s="13" t="e">
        <f t="shared" si="14"/>
        <v>#DIV/0!</v>
      </c>
    </row>
    <row r="25" spans="2:37" ht="18" x14ac:dyDescent="0.45">
      <c r="B25" s="21">
        <v>76</v>
      </c>
      <c r="C25" s="21">
        <v>74</v>
      </c>
      <c r="D25" s="21">
        <v>72</v>
      </c>
      <c r="E25" s="21">
        <v>70</v>
      </c>
      <c r="F25" s="21">
        <v>69</v>
      </c>
      <c r="G25" s="21">
        <v>67</v>
      </c>
      <c r="H25" s="21">
        <v>66</v>
      </c>
      <c r="I25" s="71">
        <v>64</v>
      </c>
      <c r="J25" s="21">
        <v>62</v>
      </c>
      <c r="K25" s="71">
        <v>61</v>
      </c>
      <c r="L25" s="21">
        <v>59</v>
      </c>
      <c r="M25" s="21">
        <v>58</v>
      </c>
      <c r="N25" s="21">
        <v>55</v>
      </c>
      <c r="O25" s="21">
        <v>52</v>
      </c>
      <c r="P25" s="21">
        <v>48</v>
      </c>
      <c r="Q25" s="21">
        <v>0.96</v>
      </c>
      <c r="W25" s="13" t="e">
        <f t="shared" si="0"/>
        <v>#DIV/0!</v>
      </c>
      <c r="X25" s="13" t="e">
        <f t="shared" si="1"/>
        <v>#DIV/0!</v>
      </c>
      <c r="Y25" s="13" t="e">
        <f t="shared" si="2"/>
        <v>#DIV/0!</v>
      </c>
      <c r="Z25" s="13" t="e">
        <f t="shared" si="3"/>
        <v>#DIV/0!</v>
      </c>
      <c r="AA25" s="13" t="e">
        <f t="shared" si="4"/>
        <v>#DIV/0!</v>
      </c>
      <c r="AB25" s="13" t="e">
        <f t="shared" si="5"/>
        <v>#DIV/0!</v>
      </c>
      <c r="AC25" s="13" t="e">
        <f t="shared" si="6"/>
        <v>#DIV/0!</v>
      </c>
      <c r="AD25" s="13" t="e">
        <f t="shared" si="7"/>
        <v>#DIV/0!</v>
      </c>
      <c r="AE25" s="13" t="e">
        <f t="shared" si="8"/>
        <v>#DIV/0!</v>
      </c>
      <c r="AF25" s="13" t="e">
        <f t="shared" si="9"/>
        <v>#DIV/0!</v>
      </c>
      <c r="AG25" s="13" t="e">
        <f t="shared" si="10"/>
        <v>#DIV/0!</v>
      </c>
      <c r="AH25" s="13" t="e">
        <f t="shared" si="11"/>
        <v>#DIV/0!</v>
      </c>
      <c r="AI25" s="13" t="e">
        <f t="shared" si="12"/>
        <v>#DIV/0!</v>
      </c>
      <c r="AJ25" s="13" t="e">
        <f t="shared" si="13"/>
        <v>#DIV/0!</v>
      </c>
      <c r="AK25" s="13" t="e">
        <f t="shared" si="14"/>
        <v>#DIV/0!</v>
      </c>
    </row>
    <row r="26" spans="2:37" ht="18" x14ac:dyDescent="0.45">
      <c r="B26" s="17">
        <v>75</v>
      </c>
      <c r="C26" s="17">
        <v>72</v>
      </c>
      <c r="D26" s="17">
        <v>71</v>
      </c>
      <c r="E26" s="17">
        <v>69</v>
      </c>
      <c r="F26" s="17">
        <v>67</v>
      </c>
      <c r="G26" s="17">
        <v>66</v>
      </c>
      <c r="H26" s="17">
        <v>64</v>
      </c>
      <c r="I26" s="17">
        <v>62</v>
      </c>
      <c r="J26" s="17">
        <v>61</v>
      </c>
      <c r="K26" s="17">
        <v>60</v>
      </c>
      <c r="L26" s="17">
        <v>58</v>
      </c>
      <c r="M26" s="17">
        <v>56</v>
      </c>
      <c r="N26" s="17">
        <v>54</v>
      </c>
      <c r="O26" s="17">
        <v>51</v>
      </c>
      <c r="P26" s="17">
        <v>46</v>
      </c>
      <c r="Q26" s="17">
        <v>0.95</v>
      </c>
      <c r="W26" s="13" t="e">
        <f t="shared" si="0"/>
        <v>#DIV/0!</v>
      </c>
      <c r="X26" s="13" t="e">
        <f t="shared" si="1"/>
        <v>#DIV/0!</v>
      </c>
      <c r="Y26" s="13" t="e">
        <f t="shared" si="2"/>
        <v>#DIV/0!</v>
      </c>
      <c r="Z26" s="13" t="e">
        <f t="shared" si="3"/>
        <v>#DIV/0!</v>
      </c>
      <c r="AA26" s="13" t="e">
        <f t="shared" si="4"/>
        <v>#DIV/0!</v>
      </c>
      <c r="AB26" s="13" t="e">
        <f t="shared" si="5"/>
        <v>#DIV/0!</v>
      </c>
      <c r="AC26" s="13" t="e">
        <f t="shared" si="6"/>
        <v>#DIV/0!</v>
      </c>
      <c r="AD26" s="13" t="e">
        <f t="shared" si="7"/>
        <v>#DIV/0!</v>
      </c>
      <c r="AE26" s="13" t="e">
        <f t="shared" si="8"/>
        <v>#DIV/0!</v>
      </c>
      <c r="AF26" s="13" t="e">
        <f t="shared" si="9"/>
        <v>#DIV/0!</v>
      </c>
      <c r="AG26" s="13" t="e">
        <f t="shared" si="10"/>
        <v>#DIV/0!</v>
      </c>
      <c r="AH26" s="13" t="e">
        <f t="shared" si="11"/>
        <v>#DIV/0!</v>
      </c>
      <c r="AI26" s="13" t="e">
        <f t="shared" si="12"/>
        <v>#DIV/0!</v>
      </c>
      <c r="AJ26" s="13" t="e">
        <f t="shared" si="13"/>
        <v>#DIV/0!</v>
      </c>
      <c r="AK26" s="13" t="e">
        <f t="shared" si="14"/>
        <v>#DIV/0!</v>
      </c>
    </row>
    <row r="27" spans="2:37" ht="18" x14ac:dyDescent="0.45">
      <c r="B27" s="18">
        <v>73</v>
      </c>
      <c r="C27" s="18">
        <v>71</v>
      </c>
      <c r="D27" s="18">
        <v>70</v>
      </c>
      <c r="E27" s="18">
        <v>68</v>
      </c>
      <c r="F27" s="18">
        <v>66</v>
      </c>
      <c r="G27" s="18">
        <v>65</v>
      </c>
      <c r="H27" s="18">
        <v>63</v>
      </c>
      <c r="I27" s="18">
        <v>61</v>
      </c>
      <c r="J27" s="18">
        <v>60</v>
      </c>
      <c r="K27" s="18">
        <v>58</v>
      </c>
      <c r="L27" s="18">
        <v>57</v>
      </c>
      <c r="M27" s="18">
        <v>55</v>
      </c>
      <c r="N27" s="18">
        <v>53</v>
      </c>
      <c r="O27" s="18">
        <v>49</v>
      </c>
      <c r="P27" s="18">
        <v>45</v>
      </c>
      <c r="Q27" s="18">
        <v>0.94</v>
      </c>
      <c r="W27" s="13" t="e">
        <f t="shared" si="0"/>
        <v>#DIV/0!</v>
      </c>
      <c r="X27" s="13" t="e">
        <f t="shared" si="1"/>
        <v>#DIV/0!</v>
      </c>
      <c r="Y27" s="13" t="e">
        <f t="shared" si="2"/>
        <v>#DIV/0!</v>
      </c>
      <c r="Z27" s="13" t="e">
        <f t="shared" si="3"/>
        <v>#DIV/0!</v>
      </c>
      <c r="AA27" s="13" t="e">
        <f t="shared" si="4"/>
        <v>#DIV/0!</v>
      </c>
      <c r="AB27" s="13" t="e">
        <f t="shared" si="5"/>
        <v>#DIV/0!</v>
      </c>
      <c r="AC27" s="13" t="e">
        <f t="shared" si="6"/>
        <v>#DIV/0!</v>
      </c>
      <c r="AD27" s="13" t="e">
        <f t="shared" si="7"/>
        <v>#DIV/0!</v>
      </c>
      <c r="AE27" s="13" t="e">
        <f t="shared" si="8"/>
        <v>#DIV/0!</v>
      </c>
      <c r="AF27" s="13" t="e">
        <f t="shared" si="9"/>
        <v>#DIV/0!</v>
      </c>
      <c r="AG27" s="13" t="e">
        <f t="shared" si="10"/>
        <v>#DIV/0!</v>
      </c>
      <c r="AH27" s="13" t="e">
        <f t="shared" si="11"/>
        <v>#DIV/0!</v>
      </c>
      <c r="AI27" s="13" t="e">
        <f t="shared" si="12"/>
        <v>#DIV/0!</v>
      </c>
      <c r="AJ27" s="13" t="e">
        <f t="shared" si="13"/>
        <v>#DIV/0!</v>
      </c>
      <c r="AK27" s="13" t="e">
        <f t="shared" si="14"/>
        <v>#DIV/0!</v>
      </c>
    </row>
    <row r="28" spans="2:37" ht="18" x14ac:dyDescent="0.45">
      <c r="B28" s="18">
        <v>72</v>
      </c>
      <c r="C28" s="18">
        <v>70</v>
      </c>
      <c r="D28" s="18">
        <v>69</v>
      </c>
      <c r="E28" s="18">
        <v>67</v>
      </c>
      <c r="F28" s="18">
        <v>65</v>
      </c>
      <c r="G28" s="18">
        <v>64</v>
      </c>
      <c r="H28" s="18">
        <v>62</v>
      </c>
      <c r="I28" s="18">
        <v>60</v>
      </c>
      <c r="J28" s="18">
        <v>58</v>
      </c>
      <c r="K28" s="18">
        <v>57</v>
      </c>
      <c r="L28" s="18">
        <v>56</v>
      </c>
      <c r="M28" s="18">
        <v>54</v>
      </c>
      <c r="N28" s="18">
        <v>51</v>
      </c>
      <c r="O28" s="18">
        <v>48</v>
      </c>
      <c r="P28" s="18">
        <v>44</v>
      </c>
      <c r="Q28" s="18">
        <v>0.93</v>
      </c>
      <c r="W28" s="13" t="e">
        <f t="shared" si="0"/>
        <v>#DIV/0!</v>
      </c>
      <c r="X28" s="13" t="e">
        <f t="shared" si="1"/>
        <v>#DIV/0!</v>
      </c>
      <c r="Y28" s="13" t="e">
        <f t="shared" si="2"/>
        <v>#DIV/0!</v>
      </c>
      <c r="Z28" s="13" t="e">
        <f t="shared" si="3"/>
        <v>#DIV/0!</v>
      </c>
      <c r="AA28" s="13" t="e">
        <f t="shared" si="4"/>
        <v>#DIV/0!</v>
      </c>
      <c r="AB28" s="13" t="e">
        <f t="shared" si="5"/>
        <v>#DIV/0!</v>
      </c>
      <c r="AC28" s="13" t="e">
        <f t="shared" si="6"/>
        <v>#DIV/0!</v>
      </c>
      <c r="AD28" s="13" t="e">
        <f t="shared" si="7"/>
        <v>#DIV/0!</v>
      </c>
      <c r="AE28" s="13" t="e">
        <f t="shared" si="8"/>
        <v>#DIV/0!</v>
      </c>
      <c r="AF28" s="13" t="e">
        <f t="shared" si="9"/>
        <v>#DIV/0!</v>
      </c>
      <c r="AG28" s="13" t="e">
        <f t="shared" si="10"/>
        <v>#DIV/0!</v>
      </c>
      <c r="AH28" s="13" t="e">
        <f t="shared" si="11"/>
        <v>#DIV/0!</v>
      </c>
      <c r="AI28" s="13" t="e">
        <f t="shared" si="12"/>
        <v>#DIV/0!</v>
      </c>
      <c r="AJ28" s="13" t="e">
        <f t="shared" si="13"/>
        <v>#DIV/0!</v>
      </c>
      <c r="AK28" s="13" t="e">
        <f t="shared" si="14"/>
        <v>#DIV/0!</v>
      </c>
    </row>
    <row r="29" spans="2:37" ht="18" x14ac:dyDescent="0.45">
      <c r="B29" s="18">
        <v>71</v>
      </c>
      <c r="C29" s="18">
        <v>69</v>
      </c>
      <c r="D29" s="18">
        <v>67</v>
      </c>
      <c r="E29" s="18">
        <v>66</v>
      </c>
      <c r="F29" s="18">
        <v>64</v>
      </c>
      <c r="G29" s="18">
        <v>62</v>
      </c>
      <c r="H29" s="18">
        <v>61</v>
      </c>
      <c r="I29" s="18">
        <v>59</v>
      </c>
      <c r="J29" s="18">
        <v>57</v>
      </c>
      <c r="K29" s="18">
        <v>56</v>
      </c>
      <c r="L29" s="18">
        <v>54</v>
      </c>
      <c r="M29" s="18">
        <v>53</v>
      </c>
      <c r="N29" s="18">
        <v>50</v>
      </c>
      <c r="O29" s="18">
        <v>47</v>
      </c>
      <c r="P29" s="18">
        <v>43</v>
      </c>
      <c r="Q29" s="18">
        <v>0.92</v>
      </c>
      <c r="W29" s="13" t="e">
        <f t="shared" si="0"/>
        <v>#DIV/0!</v>
      </c>
      <c r="X29" s="13" t="e">
        <f t="shared" si="1"/>
        <v>#DIV/0!</v>
      </c>
      <c r="Y29" s="13" t="e">
        <f t="shared" si="2"/>
        <v>#DIV/0!</v>
      </c>
      <c r="Z29" s="13" t="e">
        <f t="shared" si="3"/>
        <v>#DIV/0!</v>
      </c>
      <c r="AA29" s="13" t="e">
        <f t="shared" si="4"/>
        <v>#DIV/0!</v>
      </c>
      <c r="AB29" s="13" t="e">
        <f t="shared" si="5"/>
        <v>#DIV/0!</v>
      </c>
      <c r="AC29" s="13" t="e">
        <f t="shared" si="6"/>
        <v>#DIV/0!</v>
      </c>
      <c r="AD29" s="13" t="e">
        <f t="shared" si="7"/>
        <v>#DIV/0!</v>
      </c>
      <c r="AE29" s="13" t="e">
        <f t="shared" si="8"/>
        <v>#DIV/0!</v>
      </c>
      <c r="AF29" s="13" t="e">
        <f t="shared" si="9"/>
        <v>#DIV/0!</v>
      </c>
      <c r="AG29" s="13" t="e">
        <f t="shared" si="10"/>
        <v>#DIV/0!</v>
      </c>
      <c r="AH29" s="13" t="e">
        <f t="shared" si="11"/>
        <v>#DIV/0!</v>
      </c>
      <c r="AI29" s="13" t="e">
        <f t="shared" si="12"/>
        <v>#DIV/0!</v>
      </c>
      <c r="AJ29" s="13" t="e">
        <f t="shared" si="13"/>
        <v>#DIV/0!</v>
      </c>
      <c r="AK29" s="13" t="e">
        <f t="shared" si="14"/>
        <v>#DIV/0!</v>
      </c>
    </row>
    <row r="30" spans="2:37" ht="18" x14ac:dyDescent="0.45">
      <c r="B30" s="18">
        <v>70</v>
      </c>
      <c r="C30" s="18">
        <v>68</v>
      </c>
      <c r="D30" s="18">
        <v>66</v>
      </c>
      <c r="E30" s="18">
        <v>64</v>
      </c>
      <c r="F30" s="18">
        <v>63</v>
      </c>
      <c r="G30" s="18">
        <v>61</v>
      </c>
      <c r="H30" s="18">
        <v>59</v>
      </c>
      <c r="I30" s="18">
        <v>58</v>
      </c>
      <c r="J30" s="18">
        <v>56</v>
      </c>
      <c r="K30" s="18">
        <v>55</v>
      </c>
      <c r="L30" s="18">
        <v>53</v>
      </c>
      <c r="M30" s="18">
        <v>51</v>
      </c>
      <c r="N30" s="18">
        <v>49</v>
      </c>
      <c r="O30" s="18">
        <v>46</v>
      </c>
      <c r="P30" s="18">
        <v>41</v>
      </c>
      <c r="Q30" s="18">
        <v>0.91</v>
      </c>
      <c r="W30" s="13" t="e">
        <f t="shared" si="0"/>
        <v>#DIV/0!</v>
      </c>
      <c r="X30" s="13" t="e">
        <f t="shared" si="1"/>
        <v>#DIV/0!</v>
      </c>
      <c r="Y30" s="13" t="e">
        <f t="shared" si="2"/>
        <v>#DIV/0!</v>
      </c>
      <c r="Z30" s="13" t="e">
        <f t="shared" si="3"/>
        <v>#DIV/0!</v>
      </c>
      <c r="AA30" s="13" t="e">
        <f t="shared" si="4"/>
        <v>#DIV/0!</v>
      </c>
      <c r="AB30" s="13" t="e">
        <f t="shared" si="5"/>
        <v>#DIV/0!</v>
      </c>
      <c r="AC30" s="13" t="e">
        <f t="shared" si="6"/>
        <v>#DIV/0!</v>
      </c>
      <c r="AD30" s="13" t="e">
        <f t="shared" si="7"/>
        <v>#DIV/0!</v>
      </c>
      <c r="AE30" s="13" t="e">
        <f t="shared" si="8"/>
        <v>#DIV/0!</v>
      </c>
      <c r="AF30" s="13" t="e">
        <f t="shared" si="9"/>
        <v>#DIV/0!</v>
      </c>
      <c r="AG30" s="13" t="e">
        <f t="shared" si="10"/>
        <v>#DIV/0!</v>
      </c>
      <c r="AH30" s="13" t="e">
        <f t="shared" si="11"/>
        <v>#DIV/0!</v>
      </c>
      <c r="AI30" s="13" t="e">
        <f t="shared" si="12"/>
        <v>#DIV/0!</v>
      </c>
      <c r="AJ30" s="13" t="e">
        <f t="shared" si="13"/>
        <v>#DIV/0!</v>
      </c>
      <c r="AK30" s="13" t="e">
        <f t="shared" si="14"/>
        <v>#DIV/0!</v>
      </c>
    </row>
    <row r="31" spans="2:37" ht="18" x14ac:dyDescent="0.45">
      <c r="B31" s="17">
        <v>69</v>
      </c>
      <c r="C31" s="17">
        <v>67</v>
      </c>
      <c r="D31" s="17">
        <v>65</v>
      </c>
      <c r="E31" s="17">
        <v>63</v>
      </c>
      <c r="F31" s="17">
        <v>62</v>
      </c>
      <c r="G31" s="17">
        <v>60</v>
      </c>
      <c r="H31" s="17">
        <v>58</v>
      </c>
      <c r="I31" s="19">
        <v>56</v>
      </c>
      <c r="J31" s="17">
        <v>55</v>
      </c>
      <c r="K31" s="19">
        <v>54</v>
      </c>
      <c r="L31" s="17">
        <v>52</v>
      </c>
      <c r="M31" s="17">
        <v>50</v>
      </c>
      <c r="N31" s="17">
        <v>48</v>
      </c>
      <c r="O31" s="17">
        <v>44</v>
      </c>
      <c r="P31" s="17">
        <v>40</v>
      </c>
      <c r="Q31" s="17">
        <v>0.9</v>
      </c>
      <c r="W31" s="13" t="e">
        <f t="shared" si="0"/>
        <v>#DIV/0!</v>
      </c>
      <c r="X31" s="13" t="e">
        <f t="shared" si="1"/>
        <v>#DIV/0!</v>
      </c>
      <c r="Y31" s="13" t="e">
        <f t="shared" si="2"/>
        <v>#DIV/0!</v>
      </c>
      <c r="Z31" s="13" t="e">
        <f t="shared" si="3"/>
        <v>#DIV/0!</v>
      </c>
      <c r="AA31" s="13" t="e">
        <f t="shared" si="4"/>
        <v>#DIV/0!</v>
      </c>
      <c r="AB31" s="13" t="e">
        <f t="shared" si="5"/>
        <v>#DIV/0!</v>
      </c>
      <c r="AC31" s="13" t="e">
        <f t="shared" si="6"/>
        <v>#DIV/0!</v>
      </c>
      <c r="AD31" s="13" t="e">
        <f t="shared" si="7"/>
        <v>#DIV/0!</v>
      </c>
      <c r="AE31" s="13" t="e">
        <f t="shared" si="8"/>
        <v>#DIV/0!</v>
      </c>
      <c r="AF31" s="13" t="e">
        <f t="shared" si="9"/>
        <v>#DIV/0!</v>
      </c>
      <c r="AG31" s="13" t="e">
        <f t="shared" si="10"/>
        <v>#DIV/0!</v>
      </c>
      <c r="AH31" s="13" t="e">
        <f t="shared" si="11"/>
        <v>#DIV/0!</v>
      </c>
      <c r="AI31" s="13" t="e">
        <f t="shared" si="12"/>
        <v>#DIV/0!</v>
      </c>
      <c r="AJ31" s="13" t="e">
        <f t="shared" si="13"/>
        <v>#DIV/0!</v>
      </c>
      <c r="AK31" s="13" t="e">
        <f t="shared" si="14"/>
        <v>#DIV/0!</v>
      </c>
    </row>
    <row r="32" spans="2:37" ht="18" x14ac:dyDescent="0.45">
      <c r="B32" s="18">
        <v>68</v>
      </c>
      <c r="C32" s="18">
        <v>66</v>
      </c>
      <c r="D32" s="18">
        <v>64</v>
      </c>
      <c r="E32" s="18">
        <v>62</v>
      </c>
      <c r="F32" s="18">
        <v>61</v>
      </c>
      <c r="G32" s="18">
        <v>59</v>
      </c>
      <c r="H32" s="18">
        <v>57</v>
      </c>
      <c r="I32" s="73">
        <v>55</v>
      </c>
      <c r="J32" s="18">
        <v>54</v>
      </c>
      <c r="K32" s="73">
        <v>52</v>
      </c>
      <c r="L32" s="18">
        <v>51</v>
      </c>
      <c r="M32" s="18">
        <v>49</v>
      </c>
      <c r="N32" s="18">
        <v>46</v>
      </c>
      <c r="O32" s="18">
        <v>43</v>
      </c>
      <c r="P32" s="18">
        <v>39</v>
      </c>
      <c r="Q32" s="18">
        <v>0.89</v>
      </c>
      <c r="W32" s="13" t="e">
        <f t="shared" si="0"/>
        <v>#DIV/0!</v>
      </c>
      <c r="X32" s="13" t="e">
        <f t="shared" si="1"/>
        <v>#DIV/0!</v>
      </c>
      <c r="Y32" s="13" t="e">
        <f t="shared" si="2"/>
        <v>#DIV/0!</v>
      </c>
      <c r="Z32" s="13" t="e">
        <f t="shared" si="3"/>
        <v>#DIV/0!</v>
      </c>
      <c r="AA32" s="13" t="e">
        <f t="shared" si="4"/>
        <v>#DIV/0!</v>
      </c>
      <c r="AB32" s="13" t="e">
        <f t="shared" si="5"/>
        <v>#DIV/0!</v>
      </c>
      <c r="AC32" s="13" t="e">
        <f t="shared" si="6"/>
        <v>#DIV/0!</v>
      </c>
      <c r="AD32" s="13" t="e">
        <f t="shared" si="7"/>
        <v>#DIV/0!</v>
      </c>
      <c r="AE32" s="13" t="e">
        <f t="shared" si="8"/>
        <v>#DIV/0!</v>
      </c>
      <c r="AF32" s="13" t="e">
        <f t="shared" si="9"/>
        <v>#DIV/0!</v>
      </c>
      <c r="AG32" s="13" t="e">
        <f t="shared" si="10"/>
        <v>#DIV/0!</v>
      </c>
      <c r="AH32" s="13" t="e">
        <f t="shared" si="11"/>
        <v>#DIV/0!</v>
      </c>
      <c r="AI32" s="13" t="e">
        <f t="shared" si="12"/>
        <v>#DIV/0!</v>
      </c>
      <c r="AJ32" s="13" t="e">
        <f t="shared" si="13"/>
        <v>#DIV/0!</v>
      </c>
      <c r="AK32" s="13" t="e">
        <f t="shared" si="14"/>
        <v>#DIV/0!</v>
      </c>
    </row>
    <row r="33" spans="2:37" ht="18" x14ac:dyDescent="0.45">
      <c r="B33" s="18">
        <v>67</v>
      </c>
      <c r="C33" s="18">
        <v>65</v>
      </c>
      <c r="D33" s="18">
        <v>63</v>
      </c>
      <c r="E33" s="18">
        <v>61</v>
      </c>
      <c r="F33" s="18">
        <v>59</v>
      </c>
      <c r="G33" s="18">
        <v>58</v>
      </c>
      <c r="H33" s="18">
        <v>56</v>
      </c>
      <c r="I33" s="73">
        <v>54</v>
      </c>
      <c r="J33" s="18">
        <v>52</v>
      </c>
      <c r="K33" s="73">
        <v>51</v>
      </c>
      <c r="L33" s="18">
        <v>50</v>
      </c>
      <c r="M33" s="18">
        <v>48</v>
      </c>
      <c r="N33" s="18">
        <v>45</v>
      </c>
      <c r="O33" s="18">
        <v>42</v>
      </c>
      <c r="P33" s="18">
        <v>38</v>
      </c>
      <c r="Q33" s="18">
        <v>0.88</v>
      </c>
      <c r="W33" s="13" t="e">
        <f t="shared" si="0"/>
        <v>#DIV/0!</v>
      </c>
      <c r="X33" s="13" t="e">
        <f t="shared" si="1"/>
        <v>#DIV/0!</v>
      </c>
      <c r="Y33" s="13" t="e">
        <f t="shared" si="2"/>
        <v>#DIV/0!</v>
      </c>
      <c r="Z33" s="13" t="e">
        <f t="shared" si="3"/>
        <v>#DIV/0!</v>
      </c>
      <c r="AA33" s="13" t="e">
        <f t="shared" si="4"/>
        <v>#DIV/0!</v>
      </c>
      <c r="AB33" s="13" t="e">
        <f t="shared" si="5"/>
        <v>#DIV/0!</v>
      </c>
      <c r="AC33" s="13" t="e">
        <f t="shared" si="6"/>
        <v>#DIV/0!</v>
      </c>
      <c r="AD33" s="13" t="e">
        <f t="shared" si="7"/>
        <v>#DIV/0!</v>
      </c>
      <c r="AE33" s="13" t="e">
        <f t="shared" si="8"/>
        <v>#DIV/0!</v>
      </c>
      <c r="AF33" s="13" t="e">
        <f t="shared" si="9"/>
        <v>#DIV/0!</v>
      </c>
      <c r="AG33" s="13" t="e">
        <f t="shared" si="10"/>
        <v>#DIV/0!</v>
      </c>
      <c r="AH33" s="13" t="e">
        <f t="shared" si="11"/>
        <v>#DIV/0!</v>
      </c>
      <c r="AI33" s="13" t="e">
        <f t="shared" si="12"/>
        <v>#DIV/0!</v>
      </c>
      <c r="AJ33" s="13" t="e">
        <f t="shared" si="13"/>
        <v>#DIV/0!</v>
      </c>
      <c r="AK33" s="13" t="e">
        <f t="shared" si="14"/>
        <v>#DIV/0!</v>
      </c>
    </row>
    <row r="34" spans="2:37" ht="18" x14ac:dyDescent="0.45">
      <c r="B34" s="18">
        <v>66</v>
      </c>
      <c r="C34" s="18">
        <v>64</v>
      </c>
      <c r="D34" s="18">
        <v>62</v>
      </c>
      <c r="E34" s="18">
        <v>60</v>
      </c>
      <c r="F34" s="18">
        <v>58</v>
      </c>
      <c r="G34" s="18">
        <v>57</v>
      </c>
      <c r="H34" s="18">
        <v>55</v>
      </c>
      <c r="I34" s="73">
        <v>53</v>
      </c>
      <c r="J34" s="18">
        <v>51</v>
      </c>
      <c r="K34" s="73">
        <v>50</v>
      </c>
      <c r="L34" s="18">
        <v>48</v>
      </c>
      <c r="M34" s="18">
        <v>46</v>
      </c>
      <c r="N34" s="18">
        <v>44</v>
      </c>
      <c r="O34" s="18">
        <v>41</v>
      </c>
      <c r="P34" s="18">
        <v>36</v>
      </c>
      <c r="Q34" s="18">
        <v>0.87</v>
      </c>
      <c r="W34" s="13" t="e">
        <f t="shared" si="0"/>
        <v>#DIV/0!</v>
      </c>
      <c r="X34" s="13" t="e">
        <f t="shared" si="1"/>
        <v>#DIV/0!</v>
      </c>
      <c r="Y34" s="13" t="e">
        <f t="shared" si="2"/>
        <v>#DIV/0!</v>
      </c>
      <c r="Z34" s="13" t="e">
        <f t="shared" si="3"/>
        <v>#DIV/0!</v>
      </c>
      <c r="AA34" s="13" t="e">
        <f t="shared" si="4"/>
        <v>#DIV/0!</v>
      </c>
      <c r="AB34" s="13" t="e">
        <f t="shared" si="5"/>
        <v>#DIV/0!</v>
      </c>
      <c r="AC34" s="13" t="e">
        <f t="shared" si="6"/>
        <v>#DIV/0!</v>
      </c>
      <c r="AD34" s="13" t="e">
        <f t="shared" si="7"/>
        <v>#DIV/0!</v>
      </c>
      <c r="AE34" s="13" t="e">
        <f t="shared" si="8"/>
        <v>#DIV/0!</v>
      </c>
      <c r="AF34" s="13" t="e">
        <f t="shared" si="9"/>
        <v>#DIV/0!</v>
      </c>
      <c r="AG34" s="13" t="e">
        <f t="shared" si="10"/>
        <v>#DIV/0!</v>
      </c>
      <c r="AH34" s="13" t="e">
        <f t="shared" si="11"/>
        <v>#DIV/0!</v>
      </c>
      <c r="AI34" s="13" t="e">
        <f t="shared" si="12"/>
        <v>#DIV/0!</v>
      </c>
      <c r="AJ34" s="13" t="e">
        <f t="shared" si="13"/>
        <v>#DIV/0!</v>
      </c>
      <c r="AK34" s="13" t="e">
        <f t="shared" si="14"/>
        <v>#DIV/0!</v>
      </c>
    </row>
    <row r="35" spans="2:37" ht="18" x14ac:dyDescent="0.45">
      <c r="B35" s="18">
        <v>65</v>
      </c>
      <c r="C35" s="18">
        <v>63</v>
      </c>
      <c r="D35" s="18">
        <v>61</v>
      </c>
      <c r="E35" s="18">
        <v>59</v>
      </c>
      <c r="F35" s="18">
        <v>57</v>
      </c>
      <c r="G35" s="18">
        <v>56</v>
      </c>
      <c r="H35" s="18">
        <v>54</v>
      </c>
      <c r="I35" s="73">
        <v>52</v>
      </c>
      <c r="J35" s="18">
        <v>50</v>
      </c>
      <c r="K35" s="73">
        <v>49</v>
      </c>
      <c r="L35" s="18">
        <v>47</v>
      </c>
      <c r="M35" s="18">
        <v>45</v>
      </c>
      <c r="N35" s="18">
        <v>43</v>
      </c>
      <c r="O35" s="18">
        <v>39</v>
      </c>
      <c r="P35" s="18">
        <v>35</v>
      </c>
      <c r="Q35" s="18">
        <v>0.86</v>
      </c>
      <c r="W35" s="13" t="e">
        <f t="shared" si="0"/>
        <v>#DIV/0!</v>
      </c>
      <c r="X35" s="13" t="e">
        <f t="shared" si="1"/>
        <v>#DIV/0!</v>
      </c>
      <c r="Y35" s="13" t="e">
        <f t="shared" si="2"/>
        <v>#DIV/0!</v>
      </c>
      <c r="Z35" s="13" t="e">
        <f t="shared" si="3"/>
        <v>#DIV/0!</v>
      </c>
      <c r="AA35" s="13" t="e">
        <f t="shared" si="4"/>
        <v>#DIV/0!</v>
      </c>
      <c r="AB35" s="13" t="e">
        <f t="shared" si="5"/>
        <v>#DIV/0!</v>
      </c>
      <c r="AC35" s="13" t="e">
        <f t="shared" si="6"/>
        <v>#DIV/0!</v>
      </c>
      <c r="AD35" s="13" t="e">
        <f t="shared" si="7"/>
        <v>#DIV/0!</v>
      </c>
      <c r="AE35" s="13" t="e">
        <f t="shared" si="8"/>
        <v>#DIV/0!</v>
      </c>
      <c r="AF35" s="13" t="e">
        <f t="shared" si="9"/>
        <v>#DIV/0!</v>
      </c>
      <c r="AG35" s="13" t="e">
        <f t="shared" si="10"/>
        <v>#DIV/0!</v>
      </c>
      <c r="AH35" s="13" t="e">
        <f t="shared" si="11"/>
        <v>#DIV/0!</v>
      </c>
      <c r="AI35" s="13" t="e">
        <f t="shared" si="12"/>
        <v>#DIV/0!</v>
      </c>
      <c r="AJ35" s="13" t="e">
        <f t="shared" si="13"/>
        <v>#DIV/0!</v>
      </c>
      <c r="AK35" s="13" t="e">
        <f t="shared" si="14"/>
        <v>#DIV/0!</v>
      </c>
    </row>
    <row r="36" spans="2:37" ht="18" x14ac:dyDescent="0.45">
      <c r="B36" s="21">
        <v>64</v>
      </c>
      <c r="C36" s="21">
        <v>62</v>
      </c>
      <c r="D36" s="21">
        <v>60</v>
      </c>
      <c r="E36" s="21">
        <v>58</v>
      </c>
      <c r="F36" s="21">
        <v>56</v>
      </c>
      <c r="G36" s="21">
        <v>54</v>
      </c>
      <c r="H36" s="21">
        <v>53</v>
      </c>
      <c r="I36" s="71">
        <v>51</v>
      </c>
      <c r="J36" s="21">
        <v>49</v>
      </c>
      <c r="K36" s="71">
        <v>48</v>
      </c>
      <c r="L36" s="21">
        <v>46</v>
      </c>
      <c r="M36" s="21">
        <v>44</v>
      </c>
      <c r="N36" s="21">
        <v>42</v>
      </c>
      <c r="O36" s="21">
        <v>38</v>
      </c>
      <c r="P36" s="21">
        <v>33</v>
      </c>
      <c r="Q36" s="21">
        <v>0.85</v>
      </c>
      <c r="W36" s="13" t="e">
        <f t="shared" si="0"/>
        <v>#DIV/0!</v>
      </c>
      <c r="X36" s="13" t="e">
        <f t="shared" si="1"/>
        <v>#DIV/0!</v>
      </c>
      <c r="Y36" s="13" t="e">
        <f t="shared" si="2"/>
        <v>#DIV/0!</v>
      </c>
      <c r="Z36" s="13" t="e">
        <f t="shared" si="3"/>
        <v>#DIV/0!</v>
      </c>
      <c r="AA36" s="13" t="e">
        <f t="shared" si="4"/>
        <v>#DIV/0!</v>
      </c>
      <c r="AB36" s="13" t="e">
        <f t="shared" si="5"/>
        <v>#DIV/0!</v>
      </c>
      <c r="AC36" s="13" t="e">
        <f t="shared" si="6"/>
        <v>#DIV/0!</v>
      </c>
      <c r="AD36" s="13" t="e">
        <f t="shared" si="7"/>
        <v>#DIV/0!</v>
      </c>
      <c r="AE36" s="13" t="e">
        <f t="shared" si="8"/>
        <v>#DIV/0!</v>
      </c>
      <c r="AF36" s="13" t="e">
        <f t="shared" si="9"/>
        <v>#DIV/0!</v>
      </c>
      <c r="AG36" s="13" t="e">
        <f t="shared" si="10"/>
        <v>#DIV/0!</v>
      </c>
      <c r="AH36" s="13" t="e">
        <f t="shared" si="11"/>
        <v>#DIV/0!</v>
      </c>
      <c r="AI36" s="13" t="e">
        <f t="shared" si="12"/>
        <v>#DIV/0!</v>
      </c>
      <c r="AJ36" s="13" t="e">
        <f t="shared" si="13"/>
        <v>#DIV/0!</v>
      </c>
      <c r="AK36" s="13" t="e">
        <f t="shared" si="14"/>
        <v>#DIV/0!</v>
      </c>
    </row>
    <row r="37" spans="2:37" ht="18" x14ac:dyDescent="0.45">
      <c r="B37" s="17">
        <v>63</v>
      </c>
      <c r="C37" s="17">
        <v>60</v>
      </c>
      <c r="D37" s="17">
        <v>59</v>
      </c>
      <c r="E37" s="17">
        <v>57</v>
      </c>
      <c r="F37" s="17">
        <v>55</v>
      </c>
      <c r="G37" s="17">
        <v>53</v>
      </c>
      <c r="H37" s="17">
        <v>52</v>
      </c>
      <c r="I37" s="19">
        <v>49</v>
      </c>
      <c r="J37" s="17">
        <v>48</v>
      </c>
      <c r="K37" s="19">
        <v>47</v>
      </c>
      <c r="L37" s="17">
        <v>45</v>
      </c>
      <c r="M37" s="17">
        <v>43</v>
      </c>
      <c r="N37" s="17">
        <v>40</v>
      </c>
      <c r="O37" s="17">
        <v>37</v>
      </c>
      <c r="P37" s="17">
        <v>32</v>
      </c>
      <c r="Q37" s="17">
        <v>0.84</v>
      </c>
      <c r="W37" s="13" t="e">
        <f t="shared" si="0"/>
        <v>#DIV/0!</v>
      </c>
      <c r="X37" s="13" t="e">
        <f t="shared" si="1"/>
        <v>#DIV/0!</v>
      </c>
      <c r="Y37" s="13" t="e">
        <f t="shared" si="2"/>
        <v>#DIV/0!</v>
      </c>
      <c r="Z37" s="13" t="e">
        <f t="shared" si="3"/>
        <v>#DIV/0!</v>
      </c>
      <c r="AA37" s="13" t="e">
        <f t="shared" si="4"/>
        <v>#DIV/0!</v>
      </c>
      <c r="AB37" s="13" t="e">
        <f t="shared" si="5"/>
        <v>#DIV/0!</v>
      </c>
      <c r="AC37" s="13" t="e">
        <f t="shared" si="6"/>
        <v>#DIV/0!</v>
      </c>
      <c r="AD37" s="13" t="e">
        <f t="shared" si="7"/>
        <v>#DIV/0!</v>
      </c>
      <c r="AE37" s="13" t="e">
        <f t="shared" si="8"/>
        <v>#DIV/0!</v>
      </c>
      <c r="AF37" s="13" t="e">
        <f t="shared" si="9"/>
        <v>#DIV/0!</v>
      </c>
      <c r="AG37" s="13" t="e">
        <f t="shared" si="10"/>
        <v>#DIV/0!</v>
      </c>
      <c r="AH37" s="13" t="e">
        <f t="shared" si="11"/>
        <v>#DIV/0!</v>
      </c>
      <c r="AI37" s="13" t="e">
        <f t="shared" si="12"/>
        <v>#DIV/0!</v>
      </c>
      <c r="AJ37" s="13" t="e">
        <f t="shared" si="13"/>
        <v>#DIV/0!</v>
      </c>
      <c r="AK37" s="13" t="e">
        <f t="shared" si="14"/>
        <v>#DIV/0!</v>
      </c>
    </row>
    <row r="38" spans="2:37" ht="18" x14ac:dyDescent="0.45">
      <c r="B38" s="18">
        <v>62</v>
      </c>
      <c r="C38" s="18">
        <v>59</v>
      </c>
      <c r="D38" s="18">
        <v>57</v>
      </c>
      <c r="E38" s="18">
        <v>56</v>
      </c>
      <c r="F38" s="18">
        <v>54</v>
      </c>
      <c r="G38" s="18">
        <v>52</v>
      </c>
      <c r="H38" s="18">
        <v>50</v>
      </c>
      <c r="I38" s="73">
        <v>48</v>
      </c>
      <c r="J38" s="18">
        <v>47</v>
      </c>
      <c r="K38" s="73">
        <v>45</v>
      </c>
      <c r="L38" s="18">
        <v>44</v>
      </c>
      <c r="M38" s="18">
        <v>42</v>
      </c>
      <c r="N38" s="18">
        <v>39</v>
      </c>
      <c r="O38" s="18">
        <v>36</v>
      </c>
      <c r="P38" s="18">
        <v>30</v>
      </c>
      <c r="Q38" s="18">
        <v>0.83</v>
      </c>
      <c r="W38" s="13" t="e">
        <f t="shared" si="0"/>
        <v>#DIV/0!</v>
      </c>
      <c r="X38" s="13" t="e">
        <f t="shared" si="1"/>
        <v>#DIV/0!</v>
      </c>
      <c r="Y38" s="13" t="e">
        <f t="shared" si="2"/>
        <v>#DIV/0!</v>
      </c>
      <c r="Z38" s="13" t="e">
        <f t="shared" si="3"/>
        <v>#DIV/0!</v>
      </c>
      <c r="AA38" s="13" t="e">
        <f t="shared" si="4"/>
        <v>#DIV/0!</v>
      </c>
      <c r="AB38" s="13" t="e">
        <f t="shared" si="5"/>
        <v>#DIV/0!</v>
      </c>
      <c r="AC38" s="13" t="e">
        <f t="shared" si="6"/>
        <v>#DIV/0!</v>
      </c>
      <c r="AD38" s="13" t="e">
        <f t="shared" si="7"/>
        <v>#DIV/0!</v>
      </c>
      <c r="AE38" s="13" t="e">
        <f t="shared" si="8"/>
        <v>#DIV/0!</v>
      </c>
      <c r="AF38" s="13" t="e">
        <f t="shared" si="9"/>
        <v>#DIV/0!</v>
      </c>
      <c r="AG38" s="13" t="e">
        <f t="shared" si="10"/>
        <v>#DIV/0!</v>
      </c>
      <c r="AH38" s="13" t="e">
        <f t="shared" si="11"/>
        <v>#DIV/0!</v>
      </c>
      <c r="AI38" s="13" t="e">
        <f t="shared" si="12"/>
        <v>#DIV/0!</v>
      </c>
      <c r="AJ38" s="13" t="e">
        <f t="shared" si="13"/>
        <v>#DIV/0!</v>
      </c>
      <c r="AK38" s="13" t="e">
        <f t="shared" si="14"/>
        <v>#DIV/0!</v>
      </c>
    </row>
    <row r="39" spans="2:37" ht="18" x14ac:dyDescent="0.45">
      <c r="B39" s="18">
        <v>61</v>
      </c>
      <c r="C39" s="18">
        <v>58</v>
      </c>
      <c r="D39" s="18">
        <v>56</v>
      </c>
      <c r="E39" s="18">
        <v>55</v>
      </c>
      <c r="F39" s="18">
        <v>53</v>
      </c>
      <c r="G39" s="18">
        <v>51</v>
      </c>
      <c r="H39" s="18">
        <v>49</v>
      </c>
      <c r="I39" s="73">
        <v>47</v>
      </c>
      <c r="J39" s="18">
        <v>46</v>
      </c>
      <c r="K39" s="73">
        <v>44</v>
      </c>
      <c r="L39" s="18">
        <v>43</v>
      </c>
      <c r="M39" s="18">
        <v>41</v>
      </c>
      <c r="N39" s="18">
        <v>38</v>
      </c>
      <c r="O39" s="18">
        <v>34</v>
      </c>
      <c r="P39" s="18">
        <v>28</v>
      </c>
      <c r="Q39" s="18">
        <v>0.82</v>
      </c>
      <c r="W39" s="13" t="e">
        <f t="shared" si="0"/>
        <v>#DIV/0!</v>
      </c>
      <c r="X39" s="13" t="e">
        <f t="shared" si="1"/>
        <v>#DIV/0!</v>
      </c>
      <c r="Y39" s="13" t="e">
        <f t="shared" si="2"/>
        <v>#DIV/0!</v>
      </c>
      <c r="Z39" s="13" t="e">
        <f t="shared" si="3"/>
        <v>#DIV/0!</v>
      </c>
      <c r="AA39" s="13" t="e">
        <f t="shared" si="4"/>
        <v>#DIV/0!</v>
      </c>
      <c r="AB39" s="13" t="e">
        <f t="shared" si="5"/>
        <v>#DIV/0!</v>
      </c>
      <c r="AC39" s="13" t="e">
        <f t="shared" si="6"/>
        <v>#DIV/0!</v>
      </c>
      <c r="AD39" s="13" t="e">
        <f t="shared" si="7"/>
        <v>#DIV/0!</v>
      </c>
      <c r="AE39" s="13" t="e">
        <f t="shared" si="8"/>
        <v>#DIV/0!</v>
      </c>
      <c r="AF39" s="13" t="e">
        <f t="shared" si="9"/>
        <v>#DIV/0!</v>
      </c>
      <c r="AG39" s="13" t="e">
        <f t="shared" si="10"/>
        <v>#DIV/0!</v>
      </c>
      <c r="AH39" s="13" t="e">
        <f t="shared" si="11"/>
        <v>#DIV/0!</v>
      </c>
      <c r="AI39" s="13" t="e">
        <f t="shared" si="12"/>
        <v>#DIV/0!</v>
      </c>
      <c r="AJ39" s="13" t="e">
        <f t="shared" si="13"/>
        <v>#DIV/0!</v>
      </c>
      <c r="AK39" s="13" t="e">
        <f t="shared" si="14"/>
        <v>#DIV/0!</v>
      </c>
    </row>
    <row r="40" spans="2:37" ht="18" x14ac:dyDescent="0.45">
      <c r="B40" s="18">
        <v>60</v>
      </c>
      <c r="C40" s="18">
        <v>57</v>
      </c>
      <c r="D40" s="18">
        <v>55</v>
      </c>
      <c r="E40" s="18">
        <v>53</v>
      </c>
      <c r="F40" s="18">
        <v>52</v>
      </c>
      <c r="G40" s="18">
        <v>50</v>
      </c>
      <c r="H40" s="18">
        <v>48</v>
      </c>
      <c r="I40" s="73">
        <v>46</v>
      </c>
      <c r="J40" s="18">
        <v>45</v>
      </c>
      <c r="K40" s="73">
        <v>43</v>
      </c>
      <c r="L40" s="18">
        <v>42</v>
      </c>
      <c r="M40" s="18">
        <v>39</v>
      </c>
      <c r="N40" s="18">
        <v>37</v>
      </c>
      <c r="O40" s="18">
        <v>33</v>
      </c>
      <c r="P40" s="18">
        <v>27</v>
      </c>
      <c r="Q40" s="18">
        <v>0.81</v>
      </c>
      <c r="W40" s="13" t="e">
        <f t="shared" si="0"/>
        <v>#DIV/0!</v>
      </c>
      <c r="X40" s="13" t="e">
        <f t="shared" si="1"/>
        <v>#DIV/0!</v>
      </c>
      <c r="Y40" s="13" t="e">
        <f t="shared" si="2"/>
        <v>#DIV/0!</v>
      </c>
      <c r="Z40" s="13" t="e">
        <f t="shared" si="3"/>
        <v>#DIV/0!</v>
      </c>
      <c r="AA40" s="13" t="e">
        <f t="shared" si="4"/>
        <v>#DIV/0!</v>
      </c>
      <c r="AB40" s="13" t="e">
        <f t="shared" si="5"/>
        <v>#DIV/0!</v>
      </c>
      <c r="AC40" s="13" t="e">
        <f t="shared" si="6"/>
        <v>#DIV/0!</v>
      </c>
      <c r="AD40" s="13" t="e">
        <f t="shared" si="7"/>
        <v>#DIV/0!</v>
      </c>
      <c r="AE40" s="13" t="e">
        <f t="shared" si="8"/>
        <v>#DIV/0!</v>
      </c>
      <c r="AF40" s="13" t="e">
        <f t="shared" si="9"/>
        <v>#DIV/0!</v>
      </c>
      <c r="AG40" s="13" t="e">
        <f t="shared" si="10"/>
        <v>#DIV/0!</v>
      </c>
      <c r="AH40" s="13" t="e">
        <f t="shared" si="11"/>
        <v>#DIV/0!</v>
      </c>
      <c r="AI40" s="13" t="e">
        <f t="shared" si="12"/>
        <v>#DIV/0!</v>
      </c>
      <c r="AJ40" s="13" t="e">
        <f t="shared" si="13"/>
        <v>#DIV/0!</v>
      </c>
      <c r="AK40" s="13" t="e">
        <f t="shared" si="14"/>
        <v>#DIV/0!</v>
      </c>
    </row>
    <row r="41" spans="2:37" ht="18" x14ac:dyDescent="0.45">
      <c r="B41" s="21">
        <v>59</v>
      </c>
      <c r="C41" s="21">
        <v>56</v>
      </c>
      <c r="D41" s="21">
        <v>54</v>
      </c>
      <c r="E41" s="21">
        <v>52</v>
      </c>
      <c r="F41" s="21">
        <v>51</v>
      </c>
      <c r="G41" s="21">
        <v>49</v>
      </c>
      <c r="H41" s="21">
        <v>47</v>
      </c>
      <c r="I41" s="71">
        <v>45</v>
      </c>
      <c r="J41" s="21">
        <v>43</v>
      </c>
      <c r="K41" s="71">
        <v>42</v>
      </c>
      <c r="L41" s="21">
        <v>40</v>
      </c>
      <c r="M41" s="21">
        <v>38</v>
      </c>
      <c r="N41" s="21">
        <v>36</v>
      </c>
      <c r="O41" s="21">
        <v>32</v>
      </c>
      <c r="P41" s="21">
        <v>25</v>
      </c>
      <c r="Q41" s="21">
        <v>0.8</v>
      </c>
      <c r="W41" s="13" t="e">
        <f t="shared" si="0"/>
        <v>#DIV/0!</v>
      </c>
      <c r="X41" s="13" t="e">
        <f t="shared" si="1"/>
        <v>#DIV/0!</v>
      </c>
      <c r="Y41" s="13" t="e">
        <f t="shared" si="2"/>
        <v>#DIV/0!</v>
      </c>
      <c r="Z41" s="13" t="e">
        <f t="shared" si="3"/>
        <v>#DIV/0!</v>
      </c>
      <c r="AA41" s="13" t="e">
        <f t="shared" si="4"/>
        <v>#DIV/0!</v>
      </c>
      <c r="AB41" s="13" t="e">
        <f t="shared" si="5"/>
        <v>#DIV/0!</v>
      </c>
      <c r="AC41" s="13" t="e">
        <f t="shared" si="6"/>
        <v>#DIV/0!</v>
      </c>
      <c r="AD41" s="13" t="e">
        <f t="shared" si="7"/>
        <v>#DIV/0!</v>
      </c>
      <c r="AE41" s="13" t="e">
        <f t="shared" si="8"/>
        <v>#DIV/0!</v>
      </c>
      <c r="AF41" s="13" t="e">
        <f t="shared" si="9"/>
        <v>#DIV/0!</v>
      </c>
      <c r="AG41" s="13" t="e">
        <f t="shared" si="10"/>
        <v>#DIV/0!</v>
      </c>
      <c r="AH41" s="13" t="e">
        <f t="shared" si="11"/>
        <v>#DIV/0!</v>
      </c>
      <c r="AI41" s="13" t="e">
        <f t="shared" si="12"/>
        <v>#DIV/0!</v>
      </c>
      <c r="AJ41" s="13" t="e">
        <f t="shared" si="13"/>
        <v>#DIV/0!</v>
      </c>
      <c r="AK41" s="13" t="e">
        <f t="shared" si="14"/>
        <v>#DIV/0!</v>
      </c>
    </row>
    <row r="42" spans="2:37" ht="18" x14ac:dyDescent="0.45">
      <c r="B42" s="17">
        <v>58</v>
      </c>
      <c r="C42" s="17">
        <v>55</v>
      </c>
      <c r="D42" s="17">
        <v>53</v>
      </c>
      <c r="E42" s="17">
        <v>51</v>
      </c>
      <c r="F42" s="17">
        <v>49</v>
      </c>
      <c r="G42" s="17">
        <v>47</v>
      </c>
      <c r="H42" s="17">
        <v>46</v>
      </c>
      <c r="I42" s="19">
        <v>43</v>
      </c>
      <c r="J42" s="17">
        <v>42</v>
      </c>
      <c r="K42" s="19">
        <v>41</v>
      </c>
      <c r="L42" s="17">
        <v>39</v>
      </c>
      <c r="M42" s="17">
        <v>37</v>
      </c>
      <c r="N42" s="17">
        <v>34</v>
      </c>
      <c r="O42" s="17">
        <v>31</v>
      </c>
      <c r="P42" s="17">
        <v>24</v>
      </c>
      <c r="Q42" s="17">
        <v>0.79</v>
      </c>
      <c r="W42" s="13" t="e">
        <f t="shared" si="0"/>
        <v>#DIV/0!</v>
      </c>
      <c r="X42" s="13" t="e">
        <f t="shared" si="1"/>
        <v>#DIV/0!</v>
      </c>
      <c r="Y42" s="13" t="e">
        <f t="shared" si="2"/>
        <v>#DIV/0!</v>
      </c>
      <c r="Z42" s="13" t="e">
        <f t="shared" si="3"/>
        <v>#DIV/0!</v>
      </c>
      <c r="AA42" s="13" t="e">
        <f t="shared" si="4"/>
        <v>#DIV/0!</v>
      </c>
      <c r="AB42" s="13" t="e">
        <f t="shared" si="5"/>
        <v>#DIV/0!</v>
      </c>
      <c r="AC42" s="13" t="e">
        <f t="shared" si="6"/>
        <v>#DIV/0!</v>
      </c>
      <c r="AD42" s="13" t="e">
        <f t="shared" si="7"/>
        <v>#DIV/0!</v>
      </c>
      <c r="AE42" s="13" t="e">
        <f t="shared" si="8"/>
        <v>#DIV/0!</v>
      </c>
      <c r="AF42" s="13" t="e">
        <f t="shared" si="9"/>
        <v>#DIV/0!</v>
      </c>
      <c r="AG42" s="13" t="e">
        <f t="shared" si="10"/>
        <v>#DIV/0!</v>
      </c>
      <c r="AH42" s="13" t="e">
        <f t="shared" si="11"/>
        <v>#DIV/0!</v>
      </c>
      <c r="AI42" s="13" t="e">
        <f t="shared" si="12"/>
        <v>#DIV/0!</v>
      </c>
      <c r="AJ42" s="13" t="e">
        <f t="shared" si="13"/>
        <v>#DIV/0!</v>
      </c>
      <c r="AK42" s="13" t="e">
        <f t="shared" si="14"/>
        <v>#DIV/0!</v>
      </c>
    </row>
    <row r="43" spans="2:37" ht="18" x14ac:dyDescent="0.45">
      <c r="B43" s="18">
        <v>57</v>
      </c>
      <c r="C43" s="18">
        <v>54</v>
      </c>
      <c r="D43" s="18">
        <v>51</v>
      </c>
      <c r="E43" s="18">
        <v>50</v>
      </c>
      <c r="F43" s="18">
        <v>48</v>
      </c>
      <c r="G43" s="18">
        <v>46</v>
      </c>
      <c r="H43" s="18">
        <v>44</v>
      </c>
      <c r="I43" s="73">
        <v>42</v>
      </c>
      <c r="J43" s="18">
        <v>41</v>
      </c>
      <c r="K43" s="73">
        <v>39</v>
      </c>
      <c r="L43" s="18">
        <v>38</v>
      </c>
      <c r="M43" s="18">
        <v>36</v>
      </c>
      <c r="N43" s="18">
        <v>33</v>
      </c>
      <c r="O43" s="18">
        <v>30</v>
      </c>
      <c r="P43" s="18">
        <v>23</v>
      </c>
      <c r="Q43" s="18">
        <v>0.78</v>
      </c>
      <c r="W43" s="13" t="e">
        <f t="shared" si="0"/>
        <v>#DIV/0!</v>
      </c>
      <c r="X43" s="13" t="e">
        <f t="shared" si="1"/>
        <v>#DIV/0!</v>
      </c>
      <c r="Y43" s="13" t="e">
        <f t="shared" si="2"/>
        <v>#DIV/0!</v>
      </c>
      <c r="Z43" s="13" t="e">
        <f t="shared" si="3"/>
        <v>#DIV/0!</v>
      </c>
      <c r="AA43" s="13" t="e">
        <f t="shared" si="4"/>
        <v>#DIV/0!</v>
      </c>
      <c r="AB43" s="13" t="e">
        <f t="shared" si="5"/>
        <v>#DIV/0!</v>
      </c>
      <c r="AC43" s="13" t="e">
        <f t="shared" si="6"/>
        <v>#DIV/0!</v>
      </c>
      <c r="AD43" s="13" t="e">
        <f t="shared" si="7"/>
        <v>#DIV/0!</v>
      </c>
      <c r="AE43" s="13" t="e">
        <f t="shared" si="8"/>
        <v>#DIV/0!</v>
      </c>
      <c r="AF43" s="13" t="e">
        <f t="shared" si="9"/>
        <v>#DIV/0!</v>
      </c>
      <c r="AG43" s="13" t="e">
        <f t="shared" si="10"/>
        <v>#DIV/0!</v>
      </c>
      <c r="AH43" s="13" t="e">
        <f t="shared" si="11"/>
        <v>#DIV/0!</v>
      </c>
      <c r="AI43" s="13" t="e">
        <f t="shared" si="12"/>
        <v>#DIV/0!</v>
      </c>
      <c r="AJ43" s="13" t="e">
        <f t="shared" si="13"/>
        <v>#DIV/0!</v>
      </c>
      <c r="AK43" s="13" t="e">
        <f t="shared" si="14"/>
        <v>#DIV/0!</v>
      </c>
    </row>
    <row r="44" spans="2:37" ht="18" x14ac:dyDescent="0.45">
      <c r="B44" s="18">
        <v>56</v>
      </c>
      <c r="C44" s="18">
        <v>53</v>
      </c>
      <c r="D44" s="18">
        <v>50</v>
      </c>
      <c r="E44" s="18">
        <v>49</v>
      </c>
      <c r="F44" s="18">
        <v>47</v>
      </c>
      <c r="G44" s="18">
        <v>45</v>
      </c>
      <c r="H44" s="18">
        <v>43</v>
      </c>
      <c r="I44" s="73">
        <v>41</v>
      </c>
      <c r="J44" s="18">
        <v>40</v>
      </c>
      <c r="K44" s="73">
        <v>38</v>
      </c>
      <c r="L44" s="18">
        <v>37</v>
      </c>
      <c r="M44" s="18">
        <v>35</v>
      </c>
      <c r="N44" s="18">
        <v>32</v>
      </c>
      <c r="O44" s="18">
        <v>28</v>
      </c>
      <c r="P44" s="18">
        <v>22</v>
      </c>
      <c r="Q44" s="18">
        <v>0.77</v>
      </c>
      <c r="W44" s="13" t="e">
        <f t="shared" si="0"/>
        <v>#DIV/0!</v>
      </c>
      <c r="X44" s="13" t="e">
        <f t="shared" si="1"/>
        <v>#DIV/0!</v>
      </c>
      <c r="Y44" s="13" t="e">
        <f t="shared" si="2"/>
        <v>#DIV/0!</v>
      </c>
      <c r="Z44" s="13" t="e">
        <f t="shared" si="3"/>
        <v>#DIV/0!</v>
      </c>
      <c r="AA44" s="13" t="e">
        <f t="shared" si="4"/>
        <v>#DIV/0!</v>
      </c>
      <c r="AB44" s="13" t="e">
        <f t="shared" si="5"/>
        <v>#DIV/0!</v>
      </c>
      <c r="AC44" s="13" t="e">
        <f t="shared" si="6"/>
        <v>#DIV/0!</v>
      </c>
      <c r="AD44" s="13" t="e">
        <f t="shared" si="7"/>
        <v>#DIV/0!</v>
      </c>
      <c r="AE44" s="13" t="e">
        <f t="shared" si="8"/>
        <v>#DIV/0!</v>
      </c>
      <c r="AF44" s="13" t="e">
        <f t="shared" si="9"/>
        <v>#DIV/0!</v>
      </c>
      <c r="AG44" s="13" t="e">
        <f t="shared" si="10"/>
        <v>#DIV/0!</v>
      </c>
      <c r="AH44" s="13" t="e">
        <f t="shared" si="11"/>
        <v>#DIV/0!</v>
      </c>
      <c r="AI44" s="13" t="e">
        <f t="shared" si="12"/>
        <v>#DIV/0!</v>
      </c>
      <c r="AJ44" s="13" t="e">
        <f t="shared" si="13"/>
        <v>#DIV/0!</v>
      </c>
      <c r="AK44" s="13" t="e">
        <f t="shared" si="14"/>
        <v>#DIV/0!</v>
      </c>
    </row>
    <row r="45" spans="2:37" ht="18" x14ac:dyDescent="0.45">
      <c r="B45" s="18">
        <v>55</v>
      </c>
      <c r="C45" s="18">
        <v>52</v>
      </c>
      <c r="D45" s="18">
        <v>49</v>
      </c>
      <c r="E45" s="18">
        <v>47</v>
      </c>
      <c r="F45" s="18">
        <v>46</v>
      </c>
      <c r="G45" s="18">
        <v>44</v>
      </c>
      <c r="H45" s="18">
        <v>42</v>
      </c>
      <c r="I45" s="73">
        <v>40</v>
      </c>
      <c r="J45" s="18">
        <v>39</v>
      </c>
      <c r="K45" s="73">
        <v>37</v>
      </c>
      <c r="L45" s="18">
        <v>36</v>
      </c>
      <c r="M45" s="18">
        <v>33</v>
      </c>
      <c r="N45" s="18">
        <v>31</v>
      </c>
      <c r="O45" s="18">
        <v>27</v>
      </c>
      <c r="P45" s="18">
        <v>21</v>
      </c>
      <c r="Q45" s="18">
        <v>0.76</v>
      </c>
      <c r="W45" s="13" t="e">
        <f t="shared" si="0"/>
        <v>#DIV/0!</v>
      </c>
      <c r="X45" s="13" t="e">
        <f t="shared" si="1"/>
        <v>#DIV/0!</v>
      </c>
      <c r="Y45" s="13" t="e">
        <f t="shared" si="2"/>
        <v>#DIV/0!</v>
      </c>
      <c r="Z45" s="13" t="e">
        <f t="shared" si="3"/>
        <v>#DIV/0!</v>
      </c>
      <c r="AA45" s="13" t="e">
        <f t="shared" si="4"/>
        <v>#DIV/0!</v>
      </c>
      <c r="AB45" s="13" t="e">
        <f t="shared" si="5"/>
        <v>#DIV/0!</v>
      </c>
      <c r="AC45" s="13" t="e">
        <f t="shared" si="6"/>
        <v>#DIV/0!</v>
      </c>
      <c r="AD45" s="13" t="e">
        <f t="shared" si="7"/>
        <v>#DIV/0!</v>
      </c>
      <c r="AE45" s="13" t="e">
        <f t="shared" si="8"/>
        <v>#DIV/0!</v>
      </c>
      <c r="AF45" s="13" t="e">
        <f t="shared" si="9"/>
        <v>#DIV/0!</v>
      </c>
      <c r="AG45" s="13" t="e">
        <f t="shared" si="10"/>
        <v>#DIV/0!</v>
      </c>
      <c r="AH45" s="13" t="e">
        <f t="shared" si="11"/>
        <v>#DIV/0!</v>
      </c>
      <c r="AI45" s="13" t="e">
        <f t="shared" si="12"/>
        <v>#DIV/0!</v>
      </c>
      <c r="AJ45" s="13" t="e">
        <f t="shared" si="13"/>
        <v>#DIV/0!</v>
      </c>
      <c r="AK45" s="13" t="e">
        <f t="shared" si="14"/>
        <v>#DIV/0!</v>
      </c>
    </row>
    <row r="46" spans="2:37" ht="18" x14ac:dyDescent="0.45">
      <c r="B46" s="21">
        <v>54</v>
      </c>
      <c r="C46" s="21">
        <v>51</v>
      </c>
      <c r="D46" s="21">
        <v>48</v>
      </c>
      <c r="E46" s="21">
        <v>46</v>
      </c>
      <c r="F46" s="21">
        <v>45</v>
      </c>
      <c r="G46" s="21">
        <v>43</v>
      </c>
      <c r="H46" s="21">
        <v>41</v>
      </c>
      <c r="I46" s="71">
        <v>39</v>
      </c>
      <c r="J46" s="21">
        <v>37</v>
      </c>
      <c r="K46" s="71">
        <v>36</v>
      </c>
      <c r="L46" s="21">
        <v>34</v>
      </c>
      <c r="M46" s="21">
        <v>32</v>
      </c>
      <c r="N46" s="21">
        <v>30</v>
      </c>
      <c r="O46" s="21">
        <v>26</v>
      </c>
      <c r="P46" s="21">
        <v>20</v>
      </c>
      <c r="Q46" s="21">
        <v>0.75</v>
      </c>
      <c r="W46" s="13" t="e">
        <f t="shared" si="0"/>
        <v>#DIV/0!</v>
      </c>
      <c r="X46" s="13" t="e">
        <f t="shared" si="1"/>
        <v>#DIV/0!</v>
      </c>
      <c r="Y46" s="13" t="e">
        <f t="shared" si="2"/>
        <v>#DIV/0!</v>
      </c>
      <c r="Z46" s="13" t="e">
        <f t="shared" si="3"/>
        <v>#DIV/0!</v>
      </c>
      <c r="AA46" s="13" t="e">
        <f t="shared" si="4"/>
        <v>#DIV/0!</v>
      </c>
      <c r="AB46" s="13" t="e">
        <f t="shared" si="5"/>
        <v>#DIV/0!</v>
      </c>
      <c r="AC46" s="13" t="e">
        <f t="shared" si="6"/>
        <v>#DIV/0!</v>
      </c>
      <c r="AD46" s="13" t="e">
        <f t="shared" si="7"/>
        <v>#DIV/0!</v>
      </c>
      <c r="AE46" s="13" t="e">
        <f t="shared" si="8"/>
        <v>#DIV/0!</v>
      </c>
      <c r="AF46" s="13" t="e">
        <f t="shared" si="9"/>
        <v>#DIV/0!</v>
      </c>
      <c r="AG46" s="13" t="e">
        <f t="shared" si="10"/>
        <v>#DIV/0!</v>
      </c>
      <c r="AH46" s="13" t="e">
        <f t="shared" si="11"/>
        <v>#DIV/0!</v>
      </c>
      <c r="AI46" s="13" t="e">
        <f t="shared" si="12"/>
        <v>#DIV/0!</v>
      </c>
      <c r="AJ46" s="13" t="e">
        <f t="shared" si="13"/>
        <v>#DIV/0!</v>
      </c>
      <c r="AK46" s="13" t="e">
        <f t="shared" si="14"/>
        <v>#DIV/0!</v>
      </c>
    </row>
    <row r="47" spans="2:37" ht="18" x14ac:dyDescent="0.45">
      <c r="B47" s="17">
        <v>53</v>
      </c>
      <c r="C47" s="17">
        <v>50</v>
      </c>
      <c r="D47" s="17">
        <v>47</v>
      </c>
      <c r="E47" s="17">
        <v>45</v>
      </c>
      <c r="F47" s="17">
        <v>44</v>
      </c>
      <c r="G47" s="17">
        <v>42</v>
      </c>
      <c r="H47" s="17">
        <v>40</v>
      </c>
      <c r="I47" s="19">
        <v>38</v>
      </c>
      <c r="J47" s="17">
        <v>36</v>
      </c>
      <c r="K47" s="19">
        <v>35</v>
      </c>
      <c r="L47" s="17">
        <v>33</v>
      </c>
      <c r="M47" s="17">
        <v>31</v>
      </c>
      <c r="N47" s="17">
        <v>29</v>
      </c>
      <c r="O47" s="17">
        <v>25</v>
      </c>
      <c r="P47" s="74">
        <v>19</v>
      </c>
      <c r="Q47" s="17">
        <v>0.74</v>
      </c>
      <c r="W47" s="13" t="e">
        <f t="shared" ref="W47:W56" si="15">IF(AND($V$5=$B$4,$V$4&gt;=B47,$V$4&lt;B46),Q47,0)</f>
        <v>#DIV/0!</v>
      </c>
      <c r="X47" s="13" t="e">
        <f t="shared" ref="X47:X56" si="16">IF(AND($V$5=$C$4,$V$4&gt;=C47,$V$4&lt;C46),Q47,0)</f>
        <v>#DIV/0!</v>
      </c>
      <c r="Y47" s="13" t="e">
        <f t="shared" ref="Y47:Y56" si="17">IF(AND($V$5=$D$4,$V$4&gt;=D47,$V$4&lt;D46),Q47,0)</f>
        <v>#DIV/0!</v>
      </c>
      <c r="Z47" s="13" t="e">
        <f t="shared" ref="Z47:Z56" si="18">IF(AND($V$5=$E$4,$V$4&gt;=E47,$V$4&lt;E46),Q47,0)</f>
        <v>#DIV/0!</v>
      </c>
      <c r="AA47" s="13" t="e">
        <f t="shared" ref="AA47:AA56" si="19">IF(AND($V$5=$F$4,$V$4&gt;=F47,$V$4&lt;F46),Q47,0)</f>
        <v>#DIV/0!</v>
      </c>
      <c r="AB47" s="13" t="e">
        <f t="shared" ref="AB47:AB56" si="20">IF(AND($V$5=$G$4,$V$4&gt;=G47,$V$4&lt;G46),Q47,0)</f>
        <v>#DIV/0!</v>
      </c>
      <c r="AC47" s="13" t="e">
        <f t="shared" ref="AC47:AC56" si="21">IF(AND($V$5=$H$4,$V$4&gt;=H47,$V$4&lt;H46),Q47,0)</f>
        <v>#DIV/0!</v>
      </c>
      <c r="AD47" s="13" t="e">
        <f t="shared" ref="AD47:AD56" si="22">IF(AND($V$5=$I$4,$V$4&gt;=I47,$V$4&lt;I46),Q47,0)</f>
        <v>#DIV/0!</v>
      </c>
      <c r="AE47" s="13" t="e">
        <f t="shared" ref="AE47:AE56" si="23">IF(AND($V$5=$J$4,$V$4&gt;=J47,$V$4&lt;J46),Q47,0)</f>
        <v>#DIV/0!</v>
      </c>
      <c r="AF47" s="13" t="e">
        <f t="shared" ref="AF47:AF56" si="24">IF(AND($V$5=$K$4,$V$4&gt;=K47,$V$4&lt;K46),Q47,0)</f>
        <v>#DIV/0!</v>
      </c>
      <c r="AG47" s="13" t="e">
        <f t="shared" ref="AG47:AG56" si="25">IF(AND($V$5=$L$4,$V$4&gt;=L47,$V$4&lt;L46),Q47,0)</f>
        <v>#DIV/0!</v>
      </c>
      <c r="AH47" s="13" t="e">
        <f t="shared" ref="AH47:AH56" si="26">IF(AND($V$5=$M$4,$V$4&gt;=M47,$V$4&lt;M46),Q47,0)</f>
        <v>#DIV/0!</v>
      </c>
      <c r="AI47" s="13" t="e">
        <f t="shared" ref="AI47:AI56" si="27">IF(AND($V$5=$N$4,$V$4&gt;=N47,$V$4&lt;N46),Q47,0)</f>
        <v>#DIV/0!</v>
      </c>
      <c r="AJ47" s="13" t="e">
        <f t="shared" ref="AJ47:AJ56" si="28">IF(AND($V$5=$O$4,$V$4&gt;=O47,$V$4&lt;O46),Q47,0)</f>
        <v>#DIV/0!</v>
      </c>
      <c r="AK47" s="13" t="e">
        <f t="shared" ref="AK47:AK56" si="29">IF(AND($V$5=$P$4,$V$4&gt;=P47,$V$4&lt;P46),Q47,0)</f>
        <v>#DIV/0!</v>
      </c>
    </row>
    <row r="48" spans="2:37" ht="18" x14ac:dyDescent="0.45">
      <c r="B48" s="18">
        <v>52</v>
      </c>
      <c r="C48" s="18">
        <v>49</v>
      </c>
      <c r="D48" s="18">
        <v>46</v>
      </c>
      <c r="E48" s="18">
        <v>44</v>
      </c>
      <c r="F48" s="18">
        <v>43</v>
      </c>
      <c r="G48" s="18">
        <v>41</v>
      </c>
      <c r="H48" s="18">
        <v>39</v>
      </c>
      <c r="I48" s="73">
        <v>37</v>
      </c>
      <c r="J48" s="18">
        <v>35</v>
      </c>
      <c r="K48" s="73">
        <v>34</v>
      </c>
      <c r="L48" s="18">
        <v>32</v>
      </c>
      <c r="M48" s="18">
        <v>30</v>
      </c>
      <c r="N48" s="18">
        <v>28</v>
      </c>
      <c r="O48" s="18">
        <v>24</v>
      </c>
      <c r="P48" s="75">
        <v>18</v>
      </c>
      <c r="Q48" s="18">
        <v>0.73</v>
      </c>
      <c r="W48" s="13" t="e">
        <f t="shared" si="15"/>
        <v>#DIV/0!</v>
      </c>
      <c r="X48" s="13" t="e">
        <f t="shared" si="16"/>
        <v>#DIV/0!</v>
      </c>
      <c r="Y48" s="13" t="e">
        <f t="shared" si="17"/>
        <v>#DIV/0!</v>
      </c>
      <c r="Z48" s="13" t="e">
        <f t="shared" si="18"/>
        <v>#DIV/0!</v>
      </c>
      <c r="AA48" s="13" t="e">
        <f t="shared" si="19"/>
        <v>#DIV/0!</v>
      </c>
      <c r="AB48" s="13" t="e">
        <f t="shared" si="20"/>
        <v>#DIV/0!</v>
      </c>
      <c r="AC48" s="13" t="e">
        <f t="shared" si="21"/>
        <v>#DIV/0!</v>
      </c>
      <c r="AD48" s="13" t="e">
        <f t="shared" si="22"/>
        <v>#DIV/0!</v>
      </c>
      <c r="AE48" s="13" t="e">
        <f t="shared" si="23"/>
        <v>#DIV/0!</v>
      </c>
      <c r="AF48" s="13" t="e">
        <f t="shared" si="24"/>
        <v>#DIV/0!</v>
      </c>
      <c r="AG48" s="13" t="e">
        <f t="shared" si="25"/>
        <v>#DIV/0!</v>
      </c>
      <c r="AH48" s="13" t="e">
        <f t="shared" si="26"/>
        <v>#DIV/0!</v>
      </c>
      <c r="AI48" s="13" t="e">
        <f t="shared" si="27"/>
        <v>#DIV/0!</v>
      </c>
      <c r="AJ48" s="13" t="e">
        <f t="shared" si="28"/>
        <v>#DIV/0!</v>
      </c>
      <c r="AK48" s="13" t="e">
        <f t="shared" si="29"/>
        <v>#DIV/0!</v>
      </c>
    </row>
    <row r="49" spans="2:37" ht="18" x14ac:dyDescent="0.45">
      <c r="B49" s="18">
        <v>51</v>
      </c>
      <c r="C49" s="18">
        <v>48</v>
      </c>
      <c r="D49" s="18">
        <v>45</v>
      </c>
      <c r="E49" s="18">
        <v>43</v>
      </c>
      <c r="F49" s="18">
        <v>42</v>
      </c>
      <c r="G49" s="18">
        <v>40</v>
      </c>
      <c r="H49" s="18">
        <v>38</v>
      </c>
      <c r="I49" s="73">
        <v>36</v>
      </c>
      <c r="J49" s="18">
        <v>34</v>
      </c>
      <c r="K49" s="73">
        <v>33</v>
      </c>
      <c r="L49" s="18">
        <v>31</v>
      </c>
      <c r="M49" s="18">
        <v>29</v>
      </c>
      <c r="N49" s="18">
        <v>27</v>
      </c>
      <c r="O49" s="18">
        <v>23</v>
      </c>
      <c r="P49" s="75">
        <v>17</v>
      </c>
      <c r="Q49" s="18">
        <v>0.72</v>
      </c>
      <c r="W49" s="13" t="e">
        <f t="shared" si="15"/>
        <v>#DIV/0!</v>
      </c>
      <c r="X49" s="13" t="e">
        <f t="shared" si="16"/>
        <v>#DIV/0!</v>
      </c>
      <c r="Y49" s="13" t="e">
        <f t="shared" si="17"/>
        <v>#DIV/0!</v>
      </c>
      <c r="Z49" s="13" t="e">
        <f t="shared" si="18"/>
        <v>#DIV/0!</v>
      </c>
      <c r="AA49" s="13" t="e">
        <f t="shared" si="19"/>
        <v>#DIV/0!</v>
      </c>
      <c r="AB49" s="13" t="e">
        <f t="shared" si="20"/>
        <v>#DIV/0!</v>
      </c>
      <c r="AC49" s="13" t="e">
        <f t="shared" si="21"/>
        <v>#DIV/0!</v>
      </c>
      <c r="AD49" s="13" t="e">
        <f t="shared" si="22"/>
        <v>#DIV/0!</v>
      </c>
      <c r="AE49" s="13" t="e">
        <f t="shared" si="23"/>
        <v>#DIV/0!</v>
      </c>
      <c r="AF49" s="13" t="e">
        <f t="shared" si="24"/>
        <v>#DIV/0!</v>
      </c>
      <c r="AG49" s="13" t="e">
        <f t="shared" si="25"/>
        <v>#DIV/0!</v>
      </c>
      <c r="AH49" s="13" t="e">
        <f t="shared" si="26"/>
        <v>#DIV/0!</v>
      </c>
      <c r="AI49" s="13" t="e">
        <f t="shared" si="27"/>
        <v>#DIV/0!</v>
      </c>
      <c r="AJ49" s="13" t="e">
        <f t="shared" si="28"/>
        <v>#DIV/0!</v>
      </c>
      <c r="AK49" s="13" t="e">
        <f t="shared" si="29"/>
        <v>#DIV/0!</v>
      </c>
    </row>
    <row r="50" spans="2:37" ht="18" x14ac:dyDescent="0.45">
      <c r="B50" s="18">
        <v>50</v>
      </c>
      <c r="C50" s="18">
        <v>47</v>
      </c>
      <c r="D50" s="18">
        <v>44</v>
      </c>
      <c r="E50" s="18">
        <v>42</v>
      </c>
      <c r="F50" s="18">
        <v>41</v>
      </c>
      <c r="G50" s="18">
        <v>39</v>
      </c>
      <c r="H50" s="18">
        <v>37</v>
      </c>
      <c r="I50" s="73">
        <v>35</v>
      </c>
      <c r="J50" s="18">
        <v>33</v>
      </c>
      <c r="K50" s="73">
        <v>32</v>
      </c>
      <c r="L50" s="18">
        <v>30</v>
      </c>
      <c r="M50" s="18">
        <v>28</v>
      </c>
      <c r="N50" s="18">
        <v>26</v>
      </c>
      <c r="O50" s="18">
        <v>22</v>
      </c>
      <c r="P50" s="75">
        <v>16</v>
      </c>
      <c r="Q50" s="18">
        <v>0.71</v>
      </c>
      <c r="W50" s="13" t="e">
        <f t="shared" si="15"/>
        <v>#DIV/0!</v>
      </c>
      <c r="X50" s="13" t="e">
        <f t="shared" si="16"/>
        <v>#DIV/0!</v>
      </c>
      <c r="Y50" s="13" t="e">
        <f t="shared" si="17"/>
        <v>#DIV/0!</v>
      </c>
      <c r="Z50" s="13" t="e">
        <f t="shared" si="18"/>
        <v>#DIV/0!</v>
      </c>
      <c r="AA50" s="13" t="e">
        <f t="shared" si="19"/>
        <v>#DIV/0!</v>
      </c>
      <c r="AB50" s="13" t="e">
        <f t="shared" si="20"/>
        <v>#DIV/0!</v>
      </c>
      <c r="AC50" s="13" t="e">
        <f t="shared" si="21"/>
        <v>#DIV/0!</v>
      </c>
      <c r="AD50" s="13" t="e">
        <f t="shared" si="22"/>
        <v>#DIV/0!</v>
      </c>
      <c r="AE50" s="13" t="e">
        <f t="shared" si="23"/>
        <v>#DIV/0!</v>
      </c>
      <c r="AF50" s="13" t="e">
        <f t="shared" si="24"/>
        <v>#DIV/0!</v>
      </c>
      <c r="AG50" s="13" t="e">
        <f t="shared" si="25"/>
        <v>#DIV/0!</v>
      </c>
      <c r="AH50" s="13" t="e">
        <f t="shared" si="26"/>
        <v>#DIV/0!</v>
      </c>
      <c r="AI50" s="13" t="e">
        <f t="shared" si="27"/>
        <v>#DIV/0!</v>
      </c>
      <c r="AJ50" s="13" t="e">
        <f t="shared" si="28"/>
        <v>#DIV/0!</v>
      </c>
      <c r="AK50" s="13" t="e">
        <f t="shared" si="29"/>
        <v>#DIV/0!</v>
      </c>
    </row>
    <row r="51" spans="2:37" ht="18" x14ac:dyDescent="0.45">
      <c r="B51" s="21">
        <v>49</v>
      </c>
      <c r="C51" s="21">
        <v>46</v>
      </c>
      <c r="D51" s="21">
        <v>43</v>
      </c>
      <c r="E51" s="21">
        <v>41</v>
      </c>
      <c r="F51" s="21">
        <v>40</v>
      </c>
      <c r="G51" s="21">
        <v>38</v>
      </c>
      <c r="H51" s="21">
        <v>36</v>
      </c>
      <c r="I51" s="71">
        <v>34</v>
      </c>
      <c r="J51" s="21">
        <v>32</v>
      </c>
      <c r="K51" s="71">
        <v>31</v>
      </c>
      <c r="L51" s="21">
        <v>29</v>
      </c>
      <c r="M51" s="21">
        <v>27</v>
      </c>
      <c r="N51" s="21">
        <v>25</v>
      </c>
      <c r="O51" s="21">
        <v>21</v>
      </c>
      <c r="P51" s="70">
        <v>15</v>
      </c>
      <c r="Q51" s="21">
        <v>0.7</v>
      </c>
      <c r="W51" s="13" t="e">
        <f t="shared" si="15"/>
        <v>#DIV/0!</v>
      </c>
      <c r="X51" s="13" t="e">
        <f t="shared" si="16"/>
        <v>#DIV/0!</v>
      </c>
      <c r="Y51" s="13" t="e">
        <f t="shared" si="17"/>
        <v>#DIV/0!</v>
      </c>
      <c r="Z51" s="13" t="e">
        <f t="shared" si="18"/>
        <v>#DIV/0!</v>
      </c>
      <c r="AA51" s="13" t="e">
        <f t="shared" si="19"/>
        <v>#DIV/0!</v>
      </c>
      <c r="AB51" s="13" t="e">
        <f t="shared" si="20"/>
        <v>#DIV/0!</v>
      </c>
      <c r="AC51" s="13" t="e">
        <f t="shared" si="21"/>
        <v>#DIV/0!</v>
      </c>
      <c r="AD51" s="13" t="e">
        <f t="shared" si="22"/>
        <v>#DIV/0!</v>
      </c>
      <c r="AE51" s="13" t="e">
        <f t="shared" si="23"/>
        <v>#DIV/0!</v>
      </c>
      <c r="AF51" s="13" t="e">
        <f t="shared" si="24"/>
        <v>#DIV/0!</v>
      </c>
      <c r="AG51" s="13" t="e">
        <f t="shared" si="25"/>
        <v>#DIV/0!</v>
      </c>
      <c r="AH51" s="13" t="e">
        <f t="shared" si="26"/>
        <v>#DIV/0!</v>
      </c>
      <c r="AI51" s="13" t="e">
        <f t="shared" si="27"/>
        <v>#DIV/0!</v>
      </c>
      <c r="AJ51" s="13" t="e">
        <f t="shared" si="28"/>
        <v>#DIV/0!</v>
      </c>
      <c r="AK51" s="13" t="e">
        <f t="shared" si="29"/>
        <v>#DIV/0!</v>
      </c>
    </row>
    <row r="52" spans="2:37" ht="18" x14ac:dyDescent="0.45">
      <c r="B52" s="17">
        <v>48</v>
      </c>
      <c r="C52" s="17">
        <v>45</v>
      </c>
      <c r="D52" s="17">
        <v>42</v>
      </c>
      <c r="E52" s="17">
        <v>40</v>
      </c>
      <c r="F52" s="17">
        <v>39</v>
      </c>
      <c r="G52" s="17">
        <v>37</v>
      </c>
      <c r="H52" s="17">
        <v>35</v>
      </c>
      <c r="I52" s="19">
        <v>33</v>
      </c>
      <c r="J52" s="17">
        <v>31</v>
      </c>
      <c r="K52" s="19">
        <v>30</v>
      </c>
      <c r="L52" s="17">
        <v>28</v>
      </c>
      <c r="M52" s="17">
        <v>26</v>
      </c>
      <c r="N52" s="17">
        <v>24</v>
      </c>
      <c r="O52" s="17">
        <v>20</v>
      </c>
      <c r="P52" s="74">
        <v>14</v>
      </c>
      <c r="Q52" s="17">
        <v>0.69</v>
      </c>
      <c r="W52" s="13" t="e">
        <f t="shared" si="15"/>
        <v>#DIV/0!</v>
      </c>
      <c r="X52" s="13" t="e">
        <f t="shared" si="16"/>
        <v>#DIV/0!</v>
      </c>
      <c r="Y52" s="13" t="e">
        <f t="shared" si="17"/>
        <v>#DIV/0!</v>
      </c>
      <c r="Z52" s="13" t="e">
        <f t="shared" si="18"/>
        <v>#DIV/0!</v>
      </c>
      <c r="AA52" s="13" t="e">
        <f t="shared" si="19"/>
        <v>#DIV/0!</v>
      </c>
      <c r="AB52" s="13" t="e">
        <f t="shared" si="20"/>
        <v>#DIV/0!</v>
      </c>
      <c r="AC52" s="13" t="e">
        <f t="shared" si="21"/>
        <v>#DIV/0!</v>
      </c>
      <c r="AD52" s="13" t="e">
        <f t="shared" si="22"/>
        <v>#DIV/0!</v>
      </c>
      <c r="AE52" s="13" t="e">
        <f t="shared" si="23"/>
        <v>#DIV/0!</v>
      </c>
      <c r="AF52" s="13" t="e">
        <f t="shared" si="24"/>
        <v>#DIV/0!</v>
      </c>
      <c r="AG52" s="13" t="e">
        <f t="shared" si="25"/>
        <v>#DIV/0!</v>
      </c>
      <c r="AH52" s="13" t="e">
        <f t="shared" si="26"/>
        <v>#DIV/0!</v>
      </c>
      <c r="AI52" s="13" t="e">
        <f t="shared" si="27"/>
        <v>#DIV/0!</v>
      </c>
      <c r="AJ52" s="13" t="e">
        <f t="shared" si="28"/>
        <v>#DIV/0!</v>
      </c>
      <c r="AK52" s="13" t="e">
        <f t="shared" si="29"/>
        <v>#DIV/0!</v>
      </c>
    </row>
    <row r="53" spans="2:37" ht="18" x14ac:dyDescent="0.45">
      <c r="B53" s="18">
        <v>47</v>
      </c>
      <c r="C53" s="18">
        <v>44</v>
      </c>
      <c r="D53" s="18">
        <v>41</v>
      </c>
      <c r="E53" s="18">
        <v>39</v>
      </c>
      <c r="F53" s="18">
        <v>38</v>
      </c>
      <c r="G53" s="18">
        <v>36</v>
      </c>
      <c r="H53" s="18">
        <v>34</v>
      </c>
      <c r="I53" s="73">
        <v>32</v>
      </c>
      <c r="J53" s="18">
        <v>30</v>
      </c>
      <c r="K53" s="73">
        <v>29</v>
      </c>
      <c r="L53" s="18">
        <v>27</v>
      </c>
      <c r="M53" s="18">
        <v>25</v>
      </c>
      <c r="N53" s="18">
        <v>23</v>
      </c>
      <c r="O53" s="18">
        <v>19</v>
      </c>
      <c r="P53" s="75">
        <v>13</v>
      </c>
      <c r="Q53" s="18">
        <v>0.68</v>
      </c>
      <c r="W53" s="13" t="e">
        <f t="shared" si="15"/>
        <v>#DIV/0!</v>
      </c>
      <c r="X53" s="13" t="e">
        <f t="shared" si="16"/>
        <v>#DIV/0!</v>
      </c>
      <c r="Y53" s="13" t="e">
        <f t="shared" si="17"/>
        <v>#DIV/0!</v>
      </c>
      <c r="Z53" s="13" t="e">
        <f t="shared" si="18"/>
        <v>#DIV/0!</v>
      </c>
      <c r="AA53" s="13" t="e">
        <f t="shared" si="19"/>
        <v>#DIV/0!</v>
      </c>
      <c r="AB53" s="13" t="e">
        <f t="shared" si="20"/>
        <v>#DIV/0!</v>
      </c>
      <c r="AC53" s="13" t="e">
        <f t="shared" si="21"/>
        <v>#DIV/0!</v>
      </c>
      <c r="AD53" s="13" t="e">
        <f t="shared" si="22"/>
        <v>#DIV/0!</v>
      </c>
      <c r="AE53" s="13" t="e">
        <f t="shared" si="23"/>
        <v>#DIV/0!</v>
      </c>
      <c r="AF53" s="13" t="e">
        <f t="shared" si="24"/>
        <v>#DIV/0!</v>
      </c>
      <c r="AG53" s="13" t="e">
        <f t="shared" si="25"/>
        <v>#DIV/0!</v>
      </c>
      <c r="AH53" s="13" t="e">
        <f t="shared" si="26"/>
        <v>#DIV/0!</v>
      </c>
      <c r="AI53" s="13" t="e">
        <f t="shared" si="27"/>
        <v>#DIV/0!</v>
      </c>
      <c r="AJ53" s="13" t="e">
        <f t="shared" si="28"/>
        <v>#DIV/0!</v>
      </c>
      <c r="AK53" s="13" t="e">
        <f t="shared" si="29"/>
        <v>#DIV/0!</v>
      </c>
    </row>
    <row r="54" spans="2:37" ht="18" x14ac:dyDescent="0.45">
      <c r="B54" s="18">
        <v>46</v>
      </c>
      <c r="C54" s="18">
        <v>43</v>
      </c>
      <c r="D54" s="18">
        <v>40</v>
      </c>
      <c r="E54" s="18">
        <v>38</v>
      </c>
      <c r="F54" s="18">
        <v>37</v>
      </c>
      <c r="G54" s="18">
        <v>35</v>
      </c>
      <c r="H54" s="18">
        <v>33</v>
      </c>
      <c r="I54" s="73">
        <v>31</v>
      </c>
      <c r="J54" s="18">
        <v>29</v>
      </c>
      <c r="K54" s="73">
        <v>28</v>
      </c>
      <c r="L54" s="18">
        <v>26</v>
      </c>
      <c r="M54" s="18">
        <v>24</v>
      </c>
      <c r="N54" s="18">
        <v>22</v>
      </c>
      <c r="O54" s="18">
        <v>18</v>
      </c>
      <c r="P54" s="75">
        <v>12</v>
      </c>
      <c r="Q54" s="18">
        <v>0.67</v>
      </c>
      <c r="W54" s="13" t="e">
        <f t="shared" si="15"/>
        <v>#DIV/0!</v>
      </c>
      <c r="X54" s="13" t="e">
        <f t="shared" si="16"/>
        <v>#DIV/0!</v>
      </c>
      <c r="Y54" s="13" t="e">
        <f t="shared" si="17"/>
        <v>#DIV/0!</v>
      </c>
      <c r="Z54" s="13" t="e">
        <f t="shared" si="18"/>
        <v>#DIV/0!</v>
      </c>
      <c r="AA54" s="13" t="e">
        <f t="shared" si="19"/>
        <v>#DIV/0!</v>
      </c>
      <c r="AB54" s="13" t="e">
        <f t="shared" si="20"/>
        <v>#DIV/0!</v>
      </c>
      <c r="AC54" s="13" t="e">
        <f t="shared" si="21"/>
        <v>#DIV/0!</v>
      </c>
      <c r="AD54" s="13" t="e">
        <f t="shared" si="22"/>
        <v>#DIV/0!</v>
      </c>
      <c r="AE54" s="13" t="e">
        <f t="shared" si="23"/>
        <v>#DIV/0!</v>
      </c>
      <c r="AF54" s="13" t="e">
        <f t="shared" si="24"/>
        <v>#DIV/0!</v>
      </c>
      <c r="AG54" s="13" t="e">
        <f t="shared" si="25"/>
        <v>#DIV/0!</v>
      </c>
      <c r="AH54" s="13" t="e">
        <f t="shared" si="26"/>
        <v>#DIV/0!</v>
      </c>
      <c r="AI54" s="13" t="e">
        <f t="shared" si="27"/>
        <v>#DIV/0!</v>
      </c>
      <c r="AJ54" s="13" t="e">
        <f t="shared" si="28"/>
        <v>#DIV/0!</v>
      </c>
      <c r="AK54" s="13" t="e">
        <f t="shared" si="29"/>
        <v>#DIV/0!</v>
      </c>
    </row>
    <row r="55" spans="2:37" ht="18" x14ac:dyDescent="0.45">
      <c r="B55" s="18">
        <v>45</v>
      </c>
      <c r="C55" s="18">
        <v>42</v>
      </c>
      <c r="D55" s="18">
        <v>39</v>
      </c>
      <c r="E55" s="18">
        <v>37</v>
      </c>
      <c r="F55" s="18">
        <v>36</v>
      </c>
      <c r="G55" s="18">
        <v>34</v>
      </c>
      <c r="H55" s="18">
        <v>32</v>
      </c>
      <c r="I55" s="73">
        <v>30</v>
      </c>
      <c r="J55" s="18">
        <v>28</v>
      </c>
      <c r="K55" s="73">
        <v>27</v>
      </c>
      <c r="L55" s="18">
        <v>25</v>
      </c>
      <c r="M55" s="18">
        <v>23</v>
      </c>
      <c r="N55" s="18">
        <v>21</v>
      </c>
      <c r="O55" s="18">
        <v>17</v>
      </c>
      <c r="P55" s="75">
        <v>11</v>
      </c>
      <c r="Q55" s="18">
        <v>0.66</v>
      </c>
      <c r="W55" s="13" t="e">
        <f t="shared" si="15"/>
        <v>#DIV/0!</v>
      </c>
      <c r="X55" s="13" t="e">
        <f t="shared" si="16"/>
        <v>#DIV/0!</v>
      </c>
      <c r="Y55" s="13" t="e">
        <f t="shared" si="17"/>
        <v>#DIV/0!</v>
      </c>
      <c r="Z55" s="13" t="e">
        <f t="shared" si="18"/>
        <v>#DIV/0!</v>
      </c>
      <c r="AA55" s="13" t="e">
        <f t="shared" si="19"/>
        <v>#DIV/0!</v>
      </c>
      <c r="AB55" s="13" t="e">
        <f t="shared" si="20"/>
        <v>#DIV/0!</v>
      </c>
      <c r="AC55" s="13" t="e">
        <f t="shared" si="21"/>
        <v>#DIV/0!</v>
      </c>
      <c r="AD55" s="13" t="e">
        <f t="shared" si="22"/>
        <v>#DIV/0!</v>
      </c>
      <c r="AE55" s="13" t="e">
        <f t="shared" si="23"/>
        <v>#DIV/0!</v>
      </c>
      <c r="AF55" s="13" t="e">
        <f t="shared" si="24"/>
        <v>#DIV/0!</v>
      </c>
      <c r="AG55" s="13" t="e">
        <f t="shared" si="25"/>
        <v>#DIV/0!</v>
      </c>
      <c r="AH55" s="13" t="e">
        <f t="shared" si="26"/>
        <v>#DIV/0!</v>
      </c>
      <c r="AI55" s="13" t="e">
        <f t="shared" si="27"/>
        <v>#DIV/0!</v>
      </c>
      <c r="AJ55" s="13" t="e">
        <f t="shared" si="28"/>
        <v>#DIV/0!</v>
      </c>
      <c r="AK55" s="13" t="e">
        <f t="shared" si="29"/>
        <v>#DIV/0!</v>
      </c>
    </row>
    <row r="56" spans="2:37" ht="18" x14ac:dyDescent="0.45">
      <c r="B56" s="21">
        <v>44</v>
      </c>
      <c r="C56" s="21">
        <v>41</v>
      </c>
      <c r="D56" s="21">
        <v>38</v>
      </c>
      <c r="E56" s="21">
        <v>36</v>
      </c>
      <c r="F56" s="21">
        <v>35</v>
      </c>
      <c r="G56" s="21">
        <v>33</v>
      </c>
      <c r="H56" s="21">
        <v>31</v>
      </c>
      <c r="I56" s="71">
        <v>29</v>
      </c>
      <c r="J56" s="21">
        <v>27</v>
      </c>
      <c r="K56" s="71">
        <v>26</v>
      </c>
      <c r="L56" s="21">
        <v>24</v>
      </c>
      <c r="M56" s="21">
        <v>22</v>
      </c>
      <c r="N56" s="21">
        <v>20</v>
      </c>
      <c r="O56" s="21">
        <v>16</v>
      </c>
      <c r="P56" s="70">
        <v>10</v>
      </c>
      <c r="Q56" s="21">
        <v>0.65</v>
      </c>
      <c r="W56" s="13" t="e">
        <f t="shared" si="15"/>
        <v>#DIV/0!</v>
      </c>
      <c r="X56" s="13" t="e">
        <f t="shared" si="16"/>
        <v>#DIV/0!</v>
      </c>
      <c r="Y56" s="13" t="e">
        <f t="shared" si="17"/>
        <v>#DIV/0!</v>
      </c>
      <c r="Z56" s="13" t="e">
        <f t="shared" si="18"/>
        <v>#DIV/0!</v>
      </c>
      <c r="AA56" s="13" t="e">
        <f t="shared" si="19"/>
        <v>#DIV/0!</v>
      </c>
      <c r="AB56" s="13" t="e">
        <f t="shared" si="20"/>
        <v>#DIV/0!</v>
      </c>
      <c r="AC56" s="13" t="e">
        <f t="shared" si="21"/>
        <v>#DIV/0!</v>
      </c>
      <c r="AD56" s="13" t="e">
        <f t="shared" si="22"/>
        <v>#DIV/0!</v>
      </c>
      <c r="AE56" s="13" t="e">
        <f t="shared" si="23"/>
        <v>#DIV/0!</v>
      </c>
      <c r="AF56" s="13" t="e">
        <f t="shared" si="24"/>
        <v>#DIV/0!</v>
      </c>
      <c r="AG56" s="13" t="e">
        <f t="shared" si="25"/>
        <v>#DIV/0!</v>
      </c>
      <c r="AH56" s="13" t="e">
        <f t="shared" si="26"/>
        <v>#DIV/0!</v>
      </c>
      <c r="AI56" s="13" t="e">
        <f t="shared" si="27"/>
        <v>#DIV/0!</v>
      </c>
      <c r="AJ56" s="13" t="e">
        <f t="shared" si="28"/>
        <v>#DIV/0!</v>
      </c>
      <c r="AK56" s="13" t="e">
        <f t="shared" si="29"/>
        <v>#DIV/0!</v>
      </c>
    </row>
    <row r="57" spans="2:37" ht="18" x14ac:dyDescent="0.45">
      <c r="B57" s="140" t="s">
        <v>139</v>
      </c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2"/>
      <c r="Q57" s="21" t="s">
        <v>16</v>
      </c>
      <c r="W57" s="13" t="e">
        <f>IF(AND($V$5=B4,$V$4&lt;B56),0,0)</f>
        <v>#DIV/0!</v>
      </c>
      <c r="X57" s="13" t="e">
        <f t="shared" ref="X57:AJ57" si="30">IF(AND($V$5=C4,$V$4&lt;C56),0,0)</f>
        <v>#DIV/0!</v>
      </c>
      <c r="Y57" s="13" t="e">
        <f t="shared" si="30"/>
        <v>#DIV/0!</v>
      </c>
      <c r="Z57" s="13" t="e">
        <f t="shared" si="30"/>
        <v>#DIV/0!</v>
      </c>
      <c r="AA57" s="13" t="e">
        <f t="shared" si="30"/>
        <v>#DIV/0!</v>
      </c>
      <c r="AB57" s="13" t="e">
        <f t="shared" si="30"/>
        <v>#DIV/0!</v>
      </c>
      <c r="AC57" s="13" t="e">
        <f t="shared" si="30"/>
        <v>#DIV/0!</v>
      </c>
      <c r="AD57" s="13" t="e">
        <f t="shared" si="30"/>
        <v>#DIV/0!</v>
      </c>
      <c r="AE57" s="13" t="e">
        <f t="shared" si="30"/>
        <v>#DIV/0!</v>
      </c>
      <c r="AF57" s="13" t="e">
        <f t="shared" si="30"/>
        <v>#DIV/0!</v>
      </c>
      <c r="AG57" s="13" t="e">
        <f t="shared" si="30"/>
        <v>#DIV/0!</v>
      </c>
      <c r="AH57" s="13" t="e">
        <f t="shared" si="30"/>
        <v>#DIV/0!</v>
      </c>
      <c r="AI57" s="13" t="e">
        <f t="shared" si="30"/>
        <v>#DIV/0!</v>
      </c>
      <c r="AJ57" s="13" t="e">
        <f t="shared" si="30"/>
        <v>#DIV/0!</v>
      </c>
      <c r="AK57" s="13" t="e">
        <f>IF(AND($V$5=P4,$V$4&lt;P56),0,0)</f>
        <v>#DIV/0!</v>
      </c>
    </row>
  </sheetData>
  <sheetProtection algorithmName="SHA-512" hashValue="hdHx92dkvb8cYoT/bHEaNzXr+vCNRzolw++YxTOXJmJI9GTZLMW59mAnRTfGYoM2lbWHJByU6kZ5PBvu1QpyTw==" saltValue="EJjJilG81UGiqsMfsRndKg==" spinCount="100000" sheet="1" objects="1" scenarios="1"/>
  <mergeCells count="32">
    <mergeCell ref="B57:P57"/>
    <mergeCell ref="M4:M5"/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B4:B5"/>
    <mergeCell ref="C4:C5"/>
    <mergeCell ref="D4:D5"/>
    <mergeCell ref="E4:E5"/>
    <mergeCell ref="F4:F5"/>
    <mergeCell ref="N1:N2"/>
    <mergeCell ref="O1:O2"/>
    <mergeCell ref="P1:P2"/>
    <mergeCell ref="B3:P3"/>
    <mergeCell ref="J1:J2"/>
    <mergeCell ref="K1:K2"/>
    <mergeCell ref="L1:L2"/>
    <mergeCell ref="M1:M2"/>
    <mergeCell ref="B1:B2"/>
    <mergeCell ref="C1:C2"/>
    <mergeCell ref="H1:H2"/>
    <mergeCell ref="I1:I2"/>
    <mergeCell ref="D1:D2"/>
    <mergeCell ref="E1:E2"/>
    <mergeCell ref="F1:F2"/>
    <mergeCell ref="G1:G2"/>
  </mergeCells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AL57"/>
  <sheetViews>
    <sheetView rightToLeft="1" zoomScaleNormal="100" workbookViewId="0">
      <selection activeCell="U9" sqref="U9"/>
    </sheetView>
  </sheetViews>
  <sheetFormatPr defaultColWidth="9.125" defaultRowHeight="14.25" x14ac:dyDescent="0.2"/>
  <cols>
    <col min="1" max="1" width="9.125" style="13"/>
    <col min="2" max="2" width="6" style="13" bestFit="1" customWidth="1"/>
    <col min="3" max="9" width="6.875" style="13" bestFit="1" customWidth="1"/>
    <col min="10" max="10" width="6" style="13" customWidth="1"/>
    <col min="11" max="11" width="5.25" style="13" customWidth="1"/>
    <col min="12" max="13" width="6" style="13" customWidth="1"/>
    <col min="14" max="14" width="5.625" style="13" customWidth="1"/>
    <col min="15" max="16" width="5.875" style="13" customWidth="1"/>
    <col min="17" max="17" width="10.5" style="13" bestFit="1" customWidth="1"/>
    <col min="18" max="18" width="5" style="13" customWidth="1"/>
    <col min="19" max="19" width="3.875" style="13" customWidth="1"/>
    <col min="20" max="20" width="3" style="13" customWidth="1"/>
    <col min="21" max="21" width="3.375" style="13" customWidth="1"/>
    <col min="22" max="22" width="5.75" style="13" customWidth="1"/>
    <col min="23" max="38" width="9.125" style="13"/>
    <col min="39" max="16384" width="9.125" style="1"/>
  </cols>
  <sheetData>
    <row r="1" spans="2:37" x14ac:dyDescent="0.2">
      <c r="B1" s="139" t="s">
        <v>14</v>
      </c>
      <c r="C1" s="139" t="s">
        <v>13</v>
      </c>
      <c r="D1" s="139" t="s">
        <v>12</v>
      </c>
      <c r="E1" s="139" t="s">
        <v>11</v>
      </c>
      <c r="F1" s="139" t="s">
        <v>10</v>
      </c>
      <c r="G1" s="139" t="s">
        <v>9</v>
      </c>
      <c r="H1" s="139" t="s">
        <v>15</v>
      </c>
      <c r="I1" s="139" t="s">
        <v>8</v>
      </c>
      <c r="J1" s="139" t="s">
        <v>6</v>
      </c>
      <c r="K1" s="139" t="s">
        <v>5</v>
      </c>
      <c r="L1" s="139" t="s">
        <v>4</v>
      </c>
      <c r="M1" s="139" t="s">
        <v>3</v>
      </c>
      <c r="N1" s="139" t="s">
        <v>2</v>
      </c>
      <c r="O1" s="139" t="s">
        <v>1</v>
      </c>
      <c r="P1" s="139" t="s">
        <v>0</v>
      </c>
    </row>
    <row r="2" spans="2:37" x14ac:dyDescent="0.2"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</row>
    <row r="3" spans="2:37" ht="15" customHeight="1" x14ac:dyDescent="0.2">
      <c r="B3" s="84" t="s">
        <v>20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6"/>
      <c r="Q3" s="72" t="s">
        <v>21</v>
      </c>
    </row>
    <row r="4" spans="2:37" x14ac:dyDescent="0.2">
      <c r="B4" s="139">
        <v>67</v>
      </c>
      <c r="C4" s="139">
        <v>43</v>
      </c>
      <c r="D4" s="139">
        <v>30</v>
      </c>
      <c r="E4" s="139">
        <v>23</v>
      </c>
      <c r="F4" s="139">
        <v>18</v>
      </c>
      <c r="G4" s="139">
        <v>15</v>
      </c>
      <c r="H4" s="139">
        <v>12</v>
      </c>
      <c r="I4" s="139">
        <v>10</v>
      </c>
      <c r="J4" s="139">
        <v>9</v>
      </c>
      <c r="K4" s="139">
        <v>8</v>
      </c>
      <c r="L4" s="139">
        <v>7</v>
      </c>
      <c r="M4" s="139">
        <v>6</v>
      </c>
      <c r="N4" s="139">
        <v>5</v>
      </c>
      <c r="O4" s="139">
        <v>4</v>
      </c>
      <c r="P4" s="139">
        <v>3</v>
      </c>
      <c r="Q4" s="72" t="s">
        <v>19</v>
      </c>
      <c r="R4" s="14">
        <v>-100</v>
      </c>
      <c r="T4" s="13" t="s">
        <v>31</v>
      </c>
      <c r="V4" s="13" t="e">
        <f>پردازش!C27</f>
        <v>#DIV/0!</v>
      </c>
      <c r="X4" s="13" t="e">
        <f>IF(W5&gt;0,W5,"Reject")</f>
        <v>#DIV/0!</v>
      </c>
    </row>
    <row r="5" spans="2:37" ht="15" x14ac:dyDescent="0.25"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5" t="s">
        <v>33</v>
      </c>
      <c r="U5" s="16" t="s">
        <v>30</v>
      </c>
      <c r="V5" s="13">
        <f>IF(پردازش!C22=11,10,IF(AND(پردازش!C22&lt;=14,پردازش!C22&gt;=12),12,IF(AND(پردازش!C22&lt;=17,پردازش!C22&gt;=15),15,IF(AND(پردازش!C22&lt;=22,پردازش!C22&gt;=18),18,IF(AND(پردازش!C22&lt;=29,پردازش!C22&gt;=23),23,IF(AND(پردازش!C22&lt;=42,پردازش!C22&gt;=30),30,IF(AND(پردازش!C22&lt;=66,پردازش!C22&gt;=43),43,IF(پردازش!C22&gt;=67,67,پردازش!C22))))))))</f>
        <v>0</v>
      </c>
      <c r="W5" s="13" t="e">
        <f>SUM(W6:AK57)</f>
        <v>#DIV/0!</v>
      </c>
    </row>
    <row r="6" spans="2:37" ht="18" x14ac:dyDescent="0.45">
      <c r="B6" s="17">
        <v>100</v>
      </c>
      <c r="C6" s="17">
        <v>100</v>
      </c>
      <c r="D6" s="17">
        <v>100</v>
      </c>
      <c r="E6" s="17">
        <v>100</v>
      </c>
      <c r="F6" s="17">
        <v>100</v>
      </c>
      <c r="G6" s="17">
        <v>100</v>
      </c>
      <c r="H6" s="17">
        <v>100</v>
      </c>
      <c r="I6" s="17">
        <v>100</v>
      </c>
      <c r="J6" s="17">
        <v>100</v>
      </c>
      <c r="K6" s="17">
        <v>100</v>
      </c>
      <c r="L6" s="17"/>
      <c r="M6" s="17"/>
      <c r="N6" s="17"/>
      <c r="O6" s="17"/>
      <c r="P6" s="17"/>
      <c r="Q6" s="17">
        <v>1.05</v>
      </c>
      <c r="W6" s="13" t="e">
        <f>IF(AND($V$5=$B$4,$V$4&gt;=B6),Q6,0)</f>
        <v>#DIV/0!</v>
      </c>
      <c r="X6" s="13" t="e">
        <f>IF(AND($V$5=$C$4,$V$4&gt;=C6),Q6,0)</f>
        <v>#DIV/0!</v>
      </c>
      <c r="Y6" s="13" t="e">
        <f>IF(AND($V$5=$D$4,$V$4&gt;=D6),Q6,0)</f>
        <v>#DIV/0!</v>
      </c>
      <c r="Z6" s="13" t="e">
        <f>IF(AND($V$5=$E$4,$V$4&gt;=E6),Q6,0)</f>
        <v>#DIV/0!</v>
      </c>
      <c r="AA6" s="13" t="e">
        <f>IF(AND($V$5=$F$4,$V$4&gt;=F6),Q6,0)</f>
        <v>#DIV/0!</v>
      </c>
      <c r="AB6" s="13" t="e">
        <f>IF(AND($V$5=$G$4,$V$4&gt;=G6),Q6,0)</f>
        <v>#DIV/0!</v>
      </c>
      <c r="AC6" s="13" t="e">
        <f>IF(AND($V$5=$H$4,$V$4&gt;=H6),Q6,0)</f>
        <v>#DIV/0!</v>
      </c>
      <c r="AD6" s="13" t="e">
        <f>IF(AND($V$5=$I$4,$V$4&gt;=I6),Q6,0)</f>
        <v>#DIV/0!</v>
      </c>
      <c r="AE6" s="13" t="e">
        <f>IF(AND($V$5=$J$4,$V$4&gt;=J6),Q6,0)</f>
        <v>#DIV/0!</v>
      </c>
      <c r="AF6" s="13" t="e">
        <f>IF(AND($V$5=$K$4,$V$4&gt;=K6),Q6,0)</f>
        <v>#DIV/0!</v>
      </c>
      <c r="AG6" s="13" t="s">
        <v>7</v>
      </c>
      <c r="AH6" s="13" t="s">
        <v>7</v>
      </c>
      <c r="AI6" s="13" t="s">
        <v>7</v>
      </c>
      <c r="AJ6" s="13" t="s">
        <v>7</v>
      </c>
      <c r="AK6" s="13" t="s">
        <v>7</v>
      </c>
    </row>
    <row r="7" spans="2:37" ht="18" x14ac:dyDescent="0.45">
      <c r="B7" s="18">
        <v>97</v>
      </c>
      <c r="C7" s="18">
        <v>97</v>
      </c>
      <c r="D7" s="18">
        <v>97</v>
      </c>
      <c r="E7" s="18">
        <v>97</v>
      </c>
      <c r="F7" s="18">
        <v>96</v>
      </c>
      <c r="G7" s="18">
        <v>96</v>
      </c>
      <c r="H7" s="18">
        <v>96</v>
      </c>
      <c r="I7" s="18">
        <v>95</v>
      </c>
      <c r="J7" s="18">
        <v>97</v>
      </c>
      <c r="K7" s="18">
        <v>99</v>
      </c>
      <c r="L7" s="18">
        <v>100</v>
      </c>
      <c r="M7" s="18"/>
      <c r="N7" s="18"/>
      <c r="O7" s="18"/>
      <c r="P7" s="18"/>
      <c r="Q7" s="18">
        <v>1.04</v>
      </c>
      <c r="W7" s="13" t="e">
        <f t="shared" ref="W7:W46" si="0">IF(AND($V$5=$B$4,$V$4&gt;=B7,$V$4&lt;B6),Q7,0)</f>
        <v>#DIV/0!</v>
      </c>
      <c r="X7" s="13" t="e">
        <f t="shared" ref="X7:X46" si="1">IF(AND($V$5=$C$4,$V$4&gt;=C7,$V$4&lt;C6),Q7,0)</f>
        <v>#DIV/0!</v>
      </c>
      <c r="Y7" s="13" t="e">
        <f t="shared" ref="Y7:Y46" si="2">IF(AND($V$5=$D$4,$V$4&gt;=D7,$V$4&lt;D6),Q7,0)</f>
        <v>#DIV/0!</v>
      </c>
      <c r="Z7" s="13" t="e">
        <f t="shared" ref="Z7:Z46" si="3">IF(AND($V$5=$E$4,$V$4&gt;=E7,$V$4&lt;E6),Q7,0)</f>
        <v>#DIV/0!</v>
      </c>
      <c r="AA7" s="13" t="e">
        <f t="shared" ref="AA7:AA46" si="4">IF(AND($V$5=$F$4,$V$4&gt;=F7,$V$4&lt;F6),Q7,0)</f>
        <v>#DIV/0!</v>
      </c>
      <c r="AB7" s="13" t="e">
        <f t="shared" ref="AB7:AB46" si="5">IF(AND($V$5=$G$4,$V$4&gt;=G7,$V$4&lt;G6),Q7,0)</f>
        <v>#DIV/0!</v>
      </c>
      <c r="AC7" s="13" t="e">
        <f t="shared" ref="AC7:AC46" si="6">IF(AND($V$5=$H$4,$V$4&gt;=H7,$V$4&lt;H6),Q7,0)</f>
        <v>#DIV/0!</v>
      </c>
      <c r="AD7" s="13" t="e">
        <f t="shared" ref="AD7:AD46" si="7">IF(AND($V$5=$I$4,$V$4&gt;=I7,$V$4&lt;I6),Q7,0)</f>
        <v>#DIV/0!</v>
      </c>
      <c r="AE7" s="13" t="e">
        <f t="shared" ref="AE7:AE46" si="8">IF(AND($V$5=$J$4,$V$4&gt;=J7,$V$4&lt;J6),Q7,0)</f>
        <v>#DIV/0!</v>
      </c>
      <c r="AF7" s="13" t="e">
        <f t="shared" ref="AF7:AF46" si="9">IF(AND($V$5=$K$4,$V$4&gt;=K7,$V$4&lt;K6),Q7,0)</f>
        <v>#DIV/0!</v>
      </c>
      <c r="AG7" s="13" t="e">
        <f>IF(AND($V$5=$L$4,$V$4&gt;=L7),Q7,0)</f>
        <v>#DIV/0!</v>
      </c>
      <c r="AH7" s="13" t="s">
        <v>7</v>
      </c>
      <c r="AI7" s="13" t="s">
        <v>7</v>
      </c>
      <c r="AJ7" s="13" t="s">
        <v>7</v>
      </c>
      <c r="AK7" s="13" t="s">
        <v>7</v>
      </c>
    </row>
    <row r="8" spans="2:37" ht="18" x14ac:dyDescent="0.45">
      <c r="B8" s="18">
        <v>96</v>
      </c>
      <c r="C8" s="18">
        <v>96</v>
      </c>
      <c r="D8" s="18">
        <v>95</v>
      </c>
      <c r="E8" s="18">
        <v>95</v>
      </c>
      <c r="F8" s="18">
        <v>94</v>
      </c>
      <c r="G8" s="18">
        <v>93</v>
      </c>
      <c r="H8" s="18">
        <v>93</v>
      </c>
      <c r="I8" s="18">
        <v>92</v>
      </c>
      <c r="J8" s="18">
        <v>94</v>
      </c>
      <c r="K8" s="18">
        <v>96</v>
      </c>
      <c r="L8" s="18">
        <v>98</v>
      </c>
      <c r="M8" s="18">
        <v>100</v>
      </c>
      <c r="N8" s="18"/>
      <c r="O8" s="18"/>
      <c r="P8" s="18"/>
      <c r="Q8" s="18">
        <v>1.03</v>
      </c>
      <c r="W8" s="13" t="e">
        <f t="shared" si="0"/>
        <v>#DIV/0!</v>
      </c>
      <c r="X8" s="13" t="e">
        <f t="shared" si="1"/>
        <v>#DIV/0!</v>
      </c>
      <c r="Y8" s="13" t="e">
        <f t="shared" si="2"/>
        <v>#DIV/0!</v>
      </c>
      <c r="Z8" s="13" t="e">
        <f t="shared" si="3"/>
        <v>#DIV/0!</v>
      </c>
      <c r="AA8" s="13" t="e">
        <f t="shared" si="4"/>
        <v>#DIV/0!</v>
      </c>
      <c r="AB8" s="13" t="e">
        <f t="shared" si="5"/>
        <v>#DIV/0!</v>
      </c>
      <c r="AC8" s="13" t="e">
        <f t="shared" si="6"/>
        <v>#DIV/0!</v>
      </c>
      <c r="AD8" s="13" t="e">
        <f t="shared" si="7"/>
        <v>#DIV/0!</v>
      </c>
      <c r="AE8" s="13" t="e">
        <f t="shared" si="8"/>
        <v>#DIV/0!</v>
      </c>
      <c r="AF8" s="13" t="e">
        <f t="shared" si="9"/>
        <v>#DIV/0!</v>
      </c>
      <c r="AG8" s="13" t="e">
        <f t="shared" ref="AG8:AG46" si="10">IF(AND($V$5=$L$4,$V$4&gt;=L8,$V$4&lt;L7),Q8,0)</f>
        <v>#DIV/0!</v>
      </c>
      <c r="AH8" s="13" t="e">
        <f>IF(AND($V$5=$M$4,$V$4&gt;=M8),Q8,0)</f>
        <v>#DIV/0!</v>
      </c>
      <c r="AI8" s="13" t="s">
        <v>7</v>
      </c>
      <c r="AJ8" s="13" t="s">
        <v>7</v>
      </c>
      <c r="AK8" s="13" t="s">
        <v>7</v>
      </c>
    </row>
    <row r="9" spans="2:37" ht="18" x14ac:dyDescent="0.45">
      <c r="B9" s="18">
        <v>94</v>
      </c>
      <c r="C9" s="18">
        <v>94</v>
      </c>
      <c r="D9" s="18">
        <v>93</v>
      </c>
      <c r="E9" s="18">
        <v>93</v>
      </c>
      <c r="F9" s="18">
        <v>92</v>
      </c>
      <c r="G9" s="18">
        <v>91</v>
      </c>
      <c r="H9" s="18">
        <v>90</v>
      </c>
      <c r="I9" s="18">
        <v>89</v>
      </c>
      <c r="J9" s="18">
        <v>91</v>
      </c>
      <c r="K9" s="18">
        <v>94</v>
      </c>
      <c r="L9" s="18">
        <v>97</v>
      </c>
      <c r="M9" s="18">
        <v>99</v>
      </c>
      <c r="N9" s="18"/>
      <c r="O9" s="18"/>
      <c r="P9" s="18"/>
      <c r="Q9" s="18">
        <v>1.02</v>
      </c>
      <c r="W9" s="13" t="e">
        <f t="shared" si="0"/>
        <v>#DIV/0!</v>
      </c>
      <c r="X9" s="13" t="e">
        <f t="shared" si="1"/>
        <v>#DIV/0!</v>
      </c>
      <c r="Y9" s="13" t="e">
        <f t="shared" si="2"/>
        <v>#DIV/0!</v>
      </c>
      <c r="Z9" s="13" t="e">
        <f t="shared" si="3"/>
        <v>#DIV/0!</v>
      </c>
      <c r="AA9" s="13" t="e">
        <f t="shared" si="4"/>
        <v>#DIV/0!</v>
      </c>
      <c r="AB9" s="13" t="e">
        <f t="shared" si="5"/>
        <v>#DIV/0!</v>
      </c>
      <c r="AC9" s="13" t="e">
        <f t="shared" si="6"/>
        <v>#DIV/0!</v>
      </c>
      <c r="AD9" s="13" t="e">
        <f t="shared" si="7"/>
        <v>#DIV/0!</v>
      </c>
      <c r="AE9" s="13" t="e">
        <f t="shared" si="8"/>
        <v>#DIV/0!</v>
      </c>
      <c r="AF9" s="13" t="e">
        <f t="shared" si="9"/>
        <v>#DIV/0!</v>
      </c>
      <c r="AG9" s="13" t="e">
        <f t="shared" si="10"/>
        <v>#DIV/0!</v>
      </c>
      <c r="AH9" s="13" t="e">
        <f t="shared" ref="AH9:AH46" si="11">IF(AND($V$5=$M$4,$V$4&gt;=M9,$V$4&lt;M8),Q9,0)</f>
        <v>#DIV/0!</v>
      </c>
      <c r="AI9" s="13" t="s">
        <v>7</v>
      </c>
      <c r="AJ9" s="13" t="s">
        <v>7</v>
      </c>
      <c r="AK9" s="13" t="s">
        <v>7</v>
      </c>
    </row>
    <row r="10" spans="2:37" ht="18" x14ac:dyDescent="0.45">
      <c r="B10" s="18">
        <v>93</v>
      </c>
      <c r="C10" s="18">
        <v>92</v>
      </c>
      <c r="D10" s="18">
        <v>92</v>
      </c>
      <c r="E10" s="18">
        <v>91</v>
      </c>
      <c r="F10" s="18">
        <v>90</v>
      </c>
      <c r="G10" s="18">
        <v>89</v>
      </c>
      <c r="H10" s="18">
        <v>88</v>
      </c>
      <c r="I10" s="18">
        <v>87</v>
      </c>
      <c r="J10" s="18">
        <v>89</v>
      </c>
      <c r="K10" s="18">
        <v>92</v>
      </c>
      <c r="L10" s="18">
        <v>95</v>
      </c>
      <c r="M10" s="18">
        <v>98</v>
      </c>
      <c r="N10" s="18">
        <v>100</v>
      </c>
      <c r="O10" s="18">
        <v>100</v>
      </c>
      <c r="P10" s="18">
        <v>100</v>
      </c>
      <c r="Q10" s="18">
        <v>1.01</v>
      </c>
      <c r="W10" s="13" t="e">
        <f t="shared" si="0"/>
        <v>#DIV/0!</v>
      </c>
      <c r="X10" s="13" t="e">
        <f t="shared" si="1"/>
        <v>#DIV/0!</v>
      </c>
      <c r="Y10" s="13" t="e">
        <f t="shared" si="2"/>
        <v>#DIV/0!</v>
      </c>
      <c r="Z10" s="13" t="e">
        <f t="shared" si="3"/>
        <v>#DIV/0!</v>
      </c>
      <c r="AA10" s="13" t="e">
        <f t="shared" si="4"/>
        <v>#DIV/0!</v>
      </c>
      <c r="AB10" s="13" t="e">
        <f t="shared" si="5"/>
        <v>#DIV/0!</v>
      </c>
      <c r="AC10" s="13" t="e">
        <f t="shared" si="6"/>
        <v>#DIV/0!</v>
      </c>
      <c r="AD10" s="13" t="e">
        <f t="shared" si="7"/>
        <v>#DIV/0!</v>
      </c>
      <c r="AE10" s="13" t="e">
        <f t="shared" si="8"/>
        <v>#DIV/0!</v>
      </c>
      <c r="AF10" s="13" t="e">
        <f t="shared" si="9"/>
        <v>#DIV/0!</v>
      </c>
      <c r="AG10" s="13" t="e">
        <f t="shared" si="10"/>
        <v>#DIV/0!</v>
      </c>
      <c r="AH10" s="13" t="e">
        <f t="shared" si="11"/>
        <v>#DIV/0!</v>
      </c>
      <c r="AI10" s="13" t="e">
        <f>IF(AND($V$5=$N$4,$V$4&gt;=N10),Q10,0)</f>
        <v>#DIV/0!</v>
      </c>
      <c r="AJ10" s="13" t="e">
        <f>IF(AND($V$5=$O$4,$V$4&gt;=O10),Q10,0)</f>
        <v>#DIV/0!</v>
      </c>
      <c r="AK10" s="13" t="e">
        <f>IF(AND($V$5=$P$4,$V$4&gt;=P10),Q10,0)</f>
        <v>#DIV/0!</v>
      </c>
    </row>
    <row r="11" spans="2:37" ht="18" x14ac:dyDescent="0.45">
      <c r="B11" s="17">
        <v>92</v>
      </c>
      <c r="C11" s="17">
        <v>91</v>
      </c>
      <c r="D11" s="17">
        <v>90</v>
      </c>
      <c r="E11" s="17">
        <v>89</v>
      </c>
      <c r="F11" s="17">
        <v>88</v>
      </c>
      <c r="G11" s="17">
        <v>87</v>
      </c>
      <c r="H11" s="17">
        <v>86</v>
      </c>
      <c r="I11" s="19">
        <v>85</v>
      </c>
      <c r="J11" s="17">
        <v>84</v>
      </c>
      <c r="K11" s="19">
        <v>83</v>
      </c>
      <c r="L11" s="17">
        <v>82</v>
      </c>
      <c r="M11" s="17">
        <v>80</v>
      </c>
      <c r="N11" s="17">
        <v>78</v>
      </c>
      <c r="O11" s="17">
        <v>75</v>
      </c>
      <c r="P11" s="17">
        <v>69</v>
      </c>
      <c r="Q11" s="17">
        <v>1</v>
      </c>
      <c r="W11" s="13" t="e">
        <f t="shared" si="0"/>
        <v>#DIV/0!</v>
      </c>
      <c r="X11" s="13" t="e">
        <f t="shared" si="1"/>
        <v>#DIV/0!</v>
      </c>
      <c r="Y11" s="13" t="e">
        <f t="shared" si="2"/>
        <v>#DIV/0!</v>
      </c>
      <c r="Z11" s="13" t="e">
        <f t="shared" si="3"/>
        <v>#DIV/0!</v>
      </c>
      <c r="AA11" s="13" t="e">
        <f t="shared" si="4"/>
        <v>#DIV/0!</v>
      </c>
      <c r="AB11" s="13" t="e">
        <f t="shared" si="5"/>
        <v>#DIV/0!</v>
      </c>
      <c r="AC11" s="13" t="e">
        <f t="shared" si="6"/>
        <v>#DIV/0!</v>
      </c>
      <c r="AD11" s="13" t="e">
        <f t="shared" si="7"/>
        <v>#DIV/0!</v>
      </c>
      <c r="AE11" s="13" t="e">
        <f t="shared" si="8"/>
        <v>#DIV/0!</v>
      </c>
      <c r="AF11" s="13" t="e">
        <f t="shared" si="9"/>
        <v>#DIV/0!</v>
      </c>
      <c r="AG11" s="13" t="e">
        <f t="shared" si="10"/>
        <v>#DIV/0!</v>
      </c>
      <c r="AH11" s="13" t="e">
        <f t="shared" si="11"/>
        <v>#DIV/0!</v>
      </c>
      <c r="AI11" s="13" t="e">
        <f t="shared" ref="AI11:AI46" si="12">IF(AND($V$5=$N$4,$V$4&gt;=N11,$V$4&lt;N10),Q11,0)</f>
        <v>#DIV/0!</v>
      </c>
      <c r="AJ11" s="13" t="e">
        <f t="shared" ref="AJ11:AJ46" si="13">IF(AND($V$5=$O$4,$V$4&gt;=O11,$V$4&lt;O10),Q11,0)</f>
        <v>#DIV/0!</v>
      </c>
      <c r="AK11" s="13" t="e">
        <f t="shared" ref="AK11:AK46" si="14">IF(AND($V$5=$P$4,$V$4&gt;=P11,$V$4&lt;P10),Q11,0)</f>
        <v>#DIV/0!</v>
      </c>
    </row>
    <row r="12" spans="2:37" ht="18" x14ac:dyDescent="0.45">
      <c r="B12" s="18">
        <v>91</v>
      </c>
      <c r="C12" s="18">
        <v>90</v>
      </c>
      <c r="D12" s="18">
        <v>89</v>
      </c>
      <c r="E12" s="18">
        <v>87</v>
      </c>
      <c r="F12" s="18">
        <v>86</v>
      </c>
      <c r="G12" s="18">
        <v>85</v>
      </c>
      <c r="H12" s="18">
        <v>84</v>
      </c>
      <c r="I12" s="73">
        <v>83</v>
      </c>
      <c r="J12" s="18">
        <v>82</v>
      </c>
      <c r="K12" s="73">
        <v>81</v>
      </c>
      <c r="L12" s="18">
        <v>80</v>
      </c>
      <c r="M12" s="18">
        <v>78</v>
      </c>
      <c r="N12" s="18">
        <v>76</v>
      </c>
      <c r="O12" s="18">
        <v>72</v>
      </c>
      <c r="P12" s="18">
        <v>66</v>
      </c>
      <c r="Q12" s="18">
        <v>1</v>
      </c>
      <c r="W12" s="13" t="e">
        <f t="shared" si="0"/>
        <v>#DIV/0!</v>
      </c>
      <c r="X12" s="13" t="e">
        <f t="shared" si="1"/>
        <v>#DIV/0!</v>
      </c>
      <c r="Y12" s="13" t="e">
        <f t="shared" si="2"/>
        <v>#DIV/0!</v>
      </c>
      <c r="Z12" s="13" t="e">
        <f t="shared" si="3"/>
        <v>#DIV/0!</v>
      </c>
      <c r="AA12" s="13" t="e">
        <f t="shared" si="4"/>
        <v>#DIV/0!</v>
      </c>
      <c r="AB12" s="13" t="e">
        <f t="shared" si="5"/>
        <v>#DIV/0!</v>
      </c>
      <c r="AC12" s="13" t="e">
        <f t="shared" si="6"/>
        <v>#DIV/0!</v>
      </c>
      <c r="AD12" s="13" t="e">
        <f t="shared" si="7"/>
        <v>#DIV/0!</v>
      </c>
      <c r="AE12" s="13" t="e">
        <f t="shared" si="8"/>
        <v>#DIV/0!</v>
      </c>
      <c r="AF12" s="13" t="e">
        <f t="shared" si="9"/>
        <v>#DIV/0!</v>
      </c>
      <c r="AG12" s="13" t="e">
        <f t="shared" si="10"/>
        <v>#DIV/0!</v>
      </c>
      <c r="AH12" s="13" t="e">
        <f t="shared" si="11"/>
        <v>#DIV/0!</v>
      </c>
      <c r="AI12" s="13" t="e">
        <f t="shared" si="12"/>
        <v>#DIV/0!</v>
      </c>
      <c r="AJ12" s="13" t="e">
        <f t="shared" si="13"/>
        <v>#DIV/0!</v>
      </c>
      <c r="AK12" s="13" t="e">
        <f t="shared" si="14"/>
        <v>#DIV/0!</v>
      </c>
    </row>
    <row r="13" spans="2:37" ht="18" x14ac:dyDescent="0.45">
      <c r="B13" s="18">
        <v>90</v>
      </c>
      <c r="C13" s="18">
        <v>88</v>
      </c>
      <c r="D13" s="18">
        <v>87</v>
      </c>
      <c r="E13" s="18">
        <v>86</v>
      </c>
      <c r="F13" s="18">
        <v>85</v>
      </c>
      <c r="G13" s="18">
        <v>84</v>
      </c>
      <c r="H13" s="18">
        <v>82</v>
      </c>
      <c r="I13" s="73">
        <v>81</v>
      </c>
      <c r="J13" s="18">
        <v>80</v>
      </c>
      <c r="K13" s="73">
        <v>79</v>
      </c>
      <c r="L13" s="18">
        <v>78</v>
      </c>
      <c r="M13" s="18">
        <v>76</v>
      </c>
      <c r="N13" s="18">
        <v>74</v>
      </c>
      <c r="O13" s="18">
        <v>70</v>
      </c>
      <c r="P13" s="18">
        <v>64</v>
      </c>
      <c r="Q13" s="18">
        <v>1</v>
      </c>
      <c r="W13" s="13" t="e">
        <f t="shared" si="0"/>
        <v>#DIV/0!</v>
      </c>
      <c r="X13" s="13" t="e">
        <f t="shared" si="1"/>
        <v>#DIV/0!</v>
      </c>
      <c r="Y13" s="13" t="e">
        <f t="shared" si="2"/>
        <v>#DIV/0!</v>
      </c>
      <c r="Z13" s="13" t="e">
        <f t="shared" si="3"/>
        <v>#DIV/0!</v>
      </c>
      <c r="AA13" s="13" t="e">
        <f t="shared" si="4"/>
        <v>#DIV/0!</v>
      </c>
      <c r="AB13" s="13" t="e">
        <f t="shared" si="5"/>
        <v>#DIV/0!</v>
      </c>
      <c r="AC13" s="13" t="e">
        <f t="shared" si="6"/>
        <v>#DIV/0!</v>
      </c>
      <c r="AD13" s="13" t="e">
        <f t="shared" si="7"/>
        <v>#DIV/0!</v>
      </c>
      <c r="AE13" s="13" t="e">
        <f t="shared" si="8"/>
        <v>#DIV/0!</v>
      </c>
      <c r="AF13" s="13" t="e">
        <f t="shared" si="9"/>
        <v>#DIV/0!</v>
      </c>
      <c r="AG13" s="13" t="e">
        <f t="shared" si="10"/>
        <v>#DIV/0!</v>
      </c>
      <c r="AH13" s="13" t="e">
        <f t="shared" si="11"/>
        <v>#DIV/0!</v>
      </c>
      <c r="AI13" s="13" t="e">
        <f t="shared" si="12"/>
        <v>#DIV/0!</v>
      </c>
      <c r="AJ13" s="13" t="e">
        <f t="shared" si="13"/>
        <v>#DIV/0!</v>
      </c>
      <c r="AK13" s="13" t="e">
        <f t="shared" si="14"/>
        <v>#DIV/0!</v>
      </c>
    </row>
    <row r="14" spans="2:37" ht="18" x14ac:dyDescent="0.45">
      <c r="B14" s="18">
        <v>88</v>
      </c>
      <c r="C14" s="18">
        <v>87</v>
      </c>
      <c r="D14" s="18">
        <v>86</v>
      </c>
      <c r="E14" s="18">
        <v>84</v>
      </c>
      <c r="F14" s="18">
        <v>83</v>
      </c>
      <c r="G14" s="18">
        <v>82</v>
      </c>
      <c r="H14" s="18">
        <v>81</v>
      </c>
      <c r="I14" s="73">
        <v>79</v>
      </c>
      <c r="J14" s="18">
        <v>78</v>
      </c>
      <c r="K14" s="73">
        <v>77</v>
      </c>
      <c r="L14" s="18">
        <v>76</v>
      </c>
      <c r="M14" s="18">
        <v>74</v>
      </c>
      <c r="N14" s="18">
        <v>72</v>
      </c>
      <c r="O14" s="18">
        <v>68</v>
      </c>
      <c r="P14" s="18">
        <v>63</v>
      </c>
      <c r="Q14" s="18">
        <v>1</v>
      </c>
      <c r="W14" s="13" t="e">
        <f t="shared" si="0"/>
        <v>#DIV/0!</v>
      </c>
      <c r="X14" s="13" t="e">
        <f t="shared" si="1"/>
        <v>#DIV/0!</v>
      </c>
      <c r="Y14" s="13" t="e">
        <f t="shared" si="2"/>
        <v>#DIV/0!</v>
      </c>
      <c r="Z14" s="13" t="e">
        <f t="shared" si="3"/>
        <v>#DIV/0!</v>
      </c>
      <c r="AA14" s="13" t="e">
        <f t="shared" si="4"/>
        <v>#DIV/0!</v>
      </c>
      <c r="AB14" s="13" t="e">
        <f t="shared" si="5"/>
        <v>#DIV/0!</v>
      </c>
      <c r="AC14" s="13" t="e">
        <f t="shared" si="6"/>
        <v>#DIV/0!</v>
      </c>
      <c r="AD14" s="13" t="e">
        <f t="shared" si="7"/>
        <v>#DIV/0!</v>
      </c>
      <c r="AE14" s="13" t="e">
        <f t="shared" si="8"/>
        <v>#DIV/0!</v>
      </c>
      <c r="AF14" s="13" t="e">
        <f t="shared" si="9"/>
        <v>#DIV/0!</v>
      </c>
      <c r="AG14" s="13" t="e">
        <f t="shared" si="10"/>
        <v>#DIV/0!</v>
      </c>
      <c r="AH14" s="13" t="e">
        <f t="shared" si="11"/>
        <v>#DIV/0!</v>
      </c>
      <c r="AI14" s="13" t="e">
        <f t="shared" si="12"/>
        <v>#DIV/0!</v>
      </c>
      <c r="AJ14" s="13" t="e">
        <f t="shared" si="13"/>
        <v>#DIV/0!</v>
      </c>
      <c r="AK14" s="13" t="e">
        <f t="shared" si="14"/>
        <v>#DIV/0!</v>
      </c>
    </row>
    <row r="15" spans="2:37" ht="18" x14ac:dyDescent="0.45">
      <c r="B15" s="21">
        <v>87</v>
      </c>
      <c r="C15" s="21">
        <v>86</v>
      </c>
      <c r="D15" s="21">
        <v>84</v>
      </c>
      <c r="E15" s="21">
        <v>83</v>
      </c>
      <c r="F15" s="21">
        <v>82</v>
      </c>
      <c r="G15" s="21">
        <v>81</v>
      </c>
      <c r="H15" s="21">
        <v>79</v>
      </c>
      <c r="I15" s="71">
        <v>78</v>
      </c>
      <c r="J15" s="21">
        <v>76</v>
      </c>
      <c r="K15" s="71">
        <v>75</v>
      </c>
      <c r="L15" s="21">
        <v>74</v>
      </c>
      <c r="M15" s="21">
        <v>72</v>
      </c>
      <c r="N15" s="21">
        <v>70</v>
      </c>
      <c r="O15" s="21">
        <v>67</v>
      </c>
      <c r="P15" s="21">
        <v>61</v>
      </c>
      <c r="Q15" s="21">
        <v>1</v>
      </c>
      <c r="W15" s="13" t="e">
        <f t="shared" si="0"/>
        <v>#DIV/0!</v>
      </c>
      <c r="X15" s="13" t="e">
        <f t="shared" si="1"/>
        <v>#DIV/0!</v>
      </c>
      <c r="Y15" s="13" t="e">
        <f t="shared" si="2"/>
        <v>#DIV/0!</v>
      </c>
      <c r="Z15" s="13" t="e">
        <f t="shared" si="3"/>
        <v>#DIV/0!</v>
      </c>
      <c r="AA15" s="13" t="e">
        <f t="shared" si="4"/>
        <v>#DIV/0!</v>
      </c>
      <c r="AB15" s="13" t="e">
        <f t="shared" si="5"/>
        <v>#DIV/0!</v>
      </c>
      <c r="AC15" s="13" t="e">
        <f t="shared" si="6"/>
        <v>#DIV/0!</v>
      </c>
      <c r="AD15" s="13" t="e">
        <f t="shared" si="7"/>
        <v>#DIV/0!</v>
      </c>
      <c r="AE15" s="13" t="e">
        <f t="shared" si="8"/>
        <v>#DIV/0!</v>
      </c>
      <c r="AF15" s="13" t="e">
        <f t="shared" si="9"/>
        <v>#DIV/0!</v>
      </c>
      <c r="AG15" s="13" t="e">
        <f t="shared" si="10"/>
        <v>#DIV/0!</v>
      </c>
      <c r="AH15" s="13" t="e">
        <f t="shared" si="11"/>
        <v>#DIV/0!</v>
      </c>
      <c r="AI15" s="13" t="e">
        <f t="shared" si="12"/>
        <v>#DIV/0!</v>
      </c>
      <c r="AJ15" s="13" t="e">
        <f t="shared" si="13"/>
        <v>#DIV/0!</v>
      </c>
      <c r="AK15" s="13" t="e">
        <f t="shared" si="14"/>
        <v>#DIV/0!</v>
      </c>
    </row>
    <row r="16" spans="2:37" ht="18" x14ac:dyDescent="0.45">
      <c r="B16" s="17">
        <v>86</v>
      </c>
      <c r="C16" s="17">
        <v>84</v>
      </c>
      <c r="D16" s="17">
        <v>83</v>
      </c>
      <c r="E16" s="17">
        <v>82</v>
      </c>
      <c r="F16" s="17">
        <v>80</v>
      </c>
      <c r="G16" s="17">
        <v>79</v>
      </c>
      <c r="H16" s="17">
        <v>78</v>
      </c>
      <c r="I16" s="19">
        <v>76</v>
      </c>
      <c r="J16" s="17">
        <v>75</v>
      </c>
      <c r="K16" s="19">
        <v>74</v>
      </c>
      <c r="L16" s="17">
        <v>72</v>
      </c>
      <c r="M16" s="17">
        <v>71</v>
      </c>
      <c r="N16" s="17">
        <v>68</v>
      </c>
      <c r="O16" s="17">
        <v>65</v>
      </c>
      <c r="P16" s="17">
        <v>59</v>
      </c>
      <c r="Q16" s="17">
        <v>1</v>
      </c>
      <c r="W16" s="13" t="e">
        <f t="shared" si="0"/>
        <v>#DIV/0!</v>
      </c>
      <c r="X16" s="13" t="e">
        <f t="shared" si="1"/>
        <v>#DIV/0!</v>
      </c>
      <c r="Y16" s="13" t="e">
        <f t="shared" si="2"/>
        <v>#DIV/0!</v>
      </c>
      <c r="Z16" s="13" t="e">
        <f t="shared" si="3"/>
        <v>#DIV/0!</v>
      </c>
      <c r="AA16" s="13" t="e">
        <f t="shared" si="4"/>
        <v>#DIV/0!</v>
      </c>
      <c r="AB16" s="13" t="e">
        <f t="shared" si="5"/>
        <v>#DIV/0!</v>
      </c>
      <c r="AC16" s="13" t="e">
        <f t="shared" si="6"/>
        <v>#DIV/0!</v>
      </c>
      <c r="AD16" s="13" t="e">
        <f t="shared" si="7"/>
        <v>#DIV/0!</v>
      </c>
      <c r="AE16" s="13" t="e">
        <f t="shared" si="8"/>
        <v>#DIV/0!</v>
      </c>
      <c r="AF16" s="13" t="e">
        <f t="shared" si="9"/>
        <v>#DIV/0!</v>
      </c>
      <c r="AG16" s="13" t="e">
        <f t="shared" si="10"/>
        <v>#DIV/0!</v>
      </c>
      <c r="AH16" s="13" t="e">
        <f t="shared" si="11"/>
        <v>#DIV/0!</v>
      </c>
      <c r="AI16" s="13" t="e">
        <f t="shared" si="12"/>
        <v>#DIV/0!</v>
      </c>
      <c r="AJ16" s="13" t="e">
        <f t="shared" si="13"/>
        <v>#DIV/0!</v>
      </c>
      <c r="AK16" s="13" t="e">
        <f t="shared" si="14"/>
        <v>#DIV/0!</v>
      </c>
    </row>
    <row r="17" spans="2:37" ht="18" x14ac:dyDescent="0.45">
      <c r="B17" s="18">
        <v>85</v>
      </c>
      <c r="C17" s="18">
        <v>83</v>
      </c>
      <c r="D17" s="18">
        <v>82</v>
      </c>
      <c r="E17" s="18">
        <v>80</v>
      </c>
      <c r="F17" s="18">
        <v>79</v>
      </c>
      <c r="G17" s="18">
        <v>78</v>
      </c>
      <c r="H17" s="18">
        <v>76</v>
      </c>
      <c r="I17" s="73">
        <v>75</v>
      </c>
      <c r="J17" s="18">
        <v>73</v>
      </c>
      <c r="K17" s="73">
        <v>72</v>
      </c>
      <c r="L17" s="18">
        <v>71</v>
      </c>
      <c r="M17" s="18">
        <v>69</v>
      </c>
      <c r="N17" s="18">
        <v>67</v>
      </c>
      <c r="O17" s="18">
        <v>63</v>
      </c>
      <c r="P17" s="18">
        <v>58</v>
      </c>
      <c r="Q17" s="18">
        <v>1</v>
      </c>
      <c r="W17" s="13" t="e">
        <f t="shared" si="0"/>
        <v>#DIV/0!</v>
      </c>
      <c r="X17" s="13" t="e">
        <f t="shared" si="1"/>
        <v>#DIV/0!</v>
      </c>
      <c r="Y17" s="13" t="e">
        <f t="shared" si="2"/>
        <v>#DIV/0!</v>
      </c>
      <c r="Z17" s="13" t="e">
        <f t="shared" si="3"/>
        <v>#DIV/0!</v>
      </c>
      <c r="AA17" s="13" t="e">
        <f t="shared" si="4"/>
        <v>#DIV/0!</v>
      </c>
      <c r="AB17" s="13" t="e">
        <f t="shared" si="5"/>
        <v>#DIV/0!</v>
      </c>
      <c r="AC17" s="13" t="e">
        <f t="shared" si="6"/>
        <v>#DIV/0!</v>
      </c>
      <c r="AD17" s="13" t="e">
        <f t="shared" si="7"/>
        <v>#DIV/0!</v>
      </c>
      <c r="AE17" s="13" t="e">
        <f t="shared" si="8"/>
        <v>#DIV/0!</v>
      </c>
      <c r="AF17" s="13" t="e">
        <f t="shared" si="9"/>
        <v>#DIV/0!</v>
      </c>
      <c r="AG17" s="13" t="e">
        <f t="shared" si="10"/>
        <v>#DIV/0!</v>
      </c>
      <c r="AH17" s="13" t="e">
        <f t="shared" si="11"/>
        <v>#DIV/0!</v>
      </c>
      <c r="AI17" s="13" t="e">
        <f t="shared" si="12"/>
        <v>#DIV/0!</v>
      </c>
      <c r="AJ17" s="13" t="e">
        <f t="shared" si="13"/>
        <v>#DIV/0!</v>
      </c>
      <c r="AK17" s="13" t="e">
        <f t="shared" si="14"/>
        <v>#DIV/0!</v>
      </c>
    </row>
    <row r="18" spans="2:37" ht="18" x14ac:dyDescent="0.45">
      <c r="B18" s="18">
        <v>84</v>
      </c>
      <c r="C18" s="18">
        <v>82</v>
      </c>
      <c r="D18" s="18">
        <v>80</v>
      </c>
      <c r="E18" s="18">
        <v>79</v>
      </c>
      <c r="F18" s="18">
        <v>78</v>
      </c>
      <c r="G18" s="18">
        <v>76</v>
      </c>
      <c r="H18" s="18">
        <v>75</v>
      </c>
      <c r="I18" s="73">
        <v>73</v>
      </c>
      <c r="J18" s="18">
        <v>72</v>
      </c>
      <c r="K18" s="73">
        <v>71</v>
      </c>
      <c r="L18" s="18">
        <v>69</v>
      </c>
      <c r="M18" s="18">
        <v>67</v>
      </c>
      <c r="N18" s="18">
        <v>65</v>
      </c>
      <c r="O18" s="18">
        <v>62</v>
      </c>
      <c r="P18" s="18">
        <v>57</v>
      </c>
      <c r="Q18" s="18">
        <v>1</v>
      </c>
      <c r="W18" s="13" t="e">
        <f t="shared" si="0"/>
        <v>#DIV/0!</v>
      </c>
      <c r="X18" s="13" t="e">
        <f t="shared" si="1"/>
        <v>#DIV/0!</v>
      </c>
      <c r="Y18" s="13" t="e">
        <f t="shared" si="2"/>
        <v>#DIV/0!</v>
      </c>
      <c r="Z18" s="13" t="e">
        <f t="shared" si="3"/>
        <v>#DIV/0!</v>
      </c>
      <c r="AA18" s="13" t="e">
        <f t="shared" si="4"/>
        <v>#DIV/0!</v>
      </c>
      <c r="AB18" s="13" t="e">
        <f t="shared" si="5"/>
        <v>#DIV/0!</v>
      </c>
      <c r="AC18" s="13" t="e">
        <f t="shared" si="6"/>
        <v>#DIV/0!</v>
      </c>
      <c r="AD18" s="13" t="e">
        <f t="shared" si="7"/>
        <v>#DIV/0!</v>
      </c>
      <c r="AE18" s="13" t="e">
        <f t="shared" si="8"/>
        <v>#DIV/0!</v>
      </c>
      <c r="AF18" s="13" t="e">
        <f t="shared" si="9"/>
        <v>#DIV/0!</v>
      </c>
      <c r="AG18" s="13" t="e">
        <f t="shared" si="10"/>
        <v>#DIV/0!</v>
      </c>
      <c r="AH18" s="13" t="e">
        <f t="shared" si="11"/>
        <v>#DIV/0!</v>
      </c>
      <c r="AI18" s="13" t="e">
        <f t="shared" si="12"/>
        <v>#DIV/0!</v>
      </c>
      <c r="AJ18" s="13" t="e">
        <f t="shared" si="13"/>
        <v>#DIV/0!</v>
      </c>
      <c r="AK18" s="13" t="e">
        <f t="shared" si="14"/>
        <v>#DIV/0!</v>
      </c>
    </row>
    <row r="19" spans="2:37" ht="18" x14ac:dyDescent="0.45">
      <c r="B19" s="18">
        <v>82</v>
      </c>
      <c r="C19" s="18">
        <v>81</v>
      </c>
      <c r="D19" s="18">
        <v>79</v>
      </c>
      <c r="E19" s="18">
        <v>78</v>
      </c>
      <c r="F19" s="18">
        <v>76</v>
      </c>
      <c r="G19" s="18">
        <v>75</v>
      </c>
      <c r="H19" s="18">
        <v>73</v>
      </c>
      <c r="I19" s="73">
        <v>72</v>
      </c>
      <c r="J19" s="18">
        <v>70</v>
      </c>
      <c r="K19" s="73">
        <v>69</v>
      </c>
      <c r="L19" s="18">
        <v>68</v>
      </c>
      <c r="M19" s="18">
        <v>66</v>
      </c>
      <c r="N19" s="18">
        <v>63</v>
      </c>
      <c r="O19" s="18">
        <v>60</v>
      </c>
      <c r="P19" s="18">
        <v>55</v>
      </c>
      <c r="Q19" s="18">
        <v>1</v>
      </c>
      <c r="W19" s="13" t="e">
        <f t="shared" si="0"/>
        <v>#DIV/0!</v>
      </c>
      <c r="X19" s="13" t="e">
        <f t="shared" si="1"/>
        <v>#DIV/0!</v>
      </c>
      <c r="Y19" s="13" t="e">
        <f t="shared" si="2"/>
        <v>#DIV/0!</v>
      </c>
      <c r="Z19" s="13" t="e">
        <f t="shared" si="3"/>
        <v>#DIV/0!</v>
      </c>
      <c r="AA19" s="13" t="e">
        <f t="shared" si="4"/>
        <v>#DIV/0!</v>
      </c>
      <c r="AB19" s="13" t="e">
        <f t="shared" si="5"/>
        <v>#DIV/0!</v>
      </c>
      <c r="AC19" s="13" t="e">
        <f t="shared" si="6"/>
        <v>#DIV/0!</v>
      </c>
      <c r="AD19" s="13" t="e">
        <f t="shared" si="7"/>
        <v>#DIV/0!</v>
      </c>
      <c r="AE19" s="13" t="e">
        <f t="shared" si="8"/>
        <v>#DIV/0!</v>
      </c>
      <c r="AF19" s="13" t="e">
        <f t="shared" si="9"/>
        <v>#DIV/0!</v>
      </c>
      <c r="AG19" s="13" t="e">
        <f t="shared" si="10"/>
        <v>#DIV/0!</v>
      </c>
      <c r="AH19" s="13" t="e">
        <f t="shared" si="11"/>
        <v>#DIV/0!</v>
      </c>
      <c r="AI19" s="13" t="e">
        <f t="shared" si="12"/>
        <v>#DIV/0!</v>
      </c>
      <c r="AJ19" s="13" t="e">
        <f t="shared" si="13"/>
        <v>#DIV/0!</v>
      </c>
      <c r="AK19" s="13" t="e">
        <f t="shared" si="14"/>
        <v>#DIV/0!</v>
      </c>
    </row>
    <row r="20" spans="2:37" ht="18" x14ac:dyDescent="0.45">
      <c r="B20" s="21">
        <v>81</v>
      </c>
      <c r="C20" s="21">
        <v>79</v>
      </c>
      <c r="D20" s="21">
        <v>78</v>
      </c>
      <c r="E20" s="21">
        <v>76</v>
      </c>
      <c r="F20" s="21">
        <v>75</v>
      </c>
      <c r="G20" s="21">
        <v>74</v>
      </c>
      <c r="H20" s="21">
        <v>72</v>
      </c>
      <c r="I20" s="71">
        <v>70</v>
      </c>
      <c r="J20" s="21">
        <v>69</v>
      </c>
      <c r="K20" s="71">
        <v>68</v>
      </c>
      <c r="L20" s="21">
        <v>66</v>
      </c>
      <c r="M20" s="21">
        <v>64</v>
      </c>
      <c r="N20" s="21">
        <v>62</v>
      </c>
      <c r="O20" s="21">
        <v>59</v>
      </c>
      <c r="P20" s="21">
        <v>54</v>
      </c>
      <c r="Q20" s="21">
        <v>1</v>
      </c>
      <c r="W20" s="13" t="e">
        <f t="shared" si="0"/>
        <v>#DIV/0!</v>
      </c>
      <c r="X20" s="13" t="e">
        <f t="shared" si="1"/>
        <v>#DIV/0!</v>
      </c>
      <c r="Y20" s="13" t="e">
        <f t="shared" si="2"/>
        <v>#DIV/0!</v>
      </c>
      <c r="Z20" s="13" t="e">
        <f t="shared" si="3"/>
        <v>#DIV/0!</v>
      </c>
      <c r="AA20" s="13" t="e">
        <f t="shared" si="4"/>
        <v>#DIV/0!</v>
      </c>
      <c r="AB20" s="13" t="e">
        <f t="shared" si="5"/>
        <v>#DIV/0!</v>
      </c>
      <c r="AC20" s="13" t="e">
        <f t="shared" si="6"/>
        <v>#DIV/0!</v>
      </c>
      <c r="AD20" s="13" t="e">
        <f t="shared" si="7"/>
        <v>#DIV/0!</v>
      </c>
      <c r="AE20" s="13" t="e">
        <f t="shared" si="8"/>
        <v>#DIV/0!</v>
      </c>
      <c r="AF20" s="13" t="e">
        <f t="shared" si="9"/>
        <v>#DIV/0!</v>
      </c>
      <c r="AG20" s="13" t="e">
        <f t="shared" si="10"/>
        <v>#DIV/0!</v>
      </c>
      <c r="AH20" s="13" t="e">
        <f t="shared" si="11"/>
        <v>#DIV/0!</v>
      </c>
      <c r="AI20" s="13" t="e">
        <f t="shared" si="12"/>
        <v>#DIV/0!</v>
      </c>
      <c r="AJ20" s="13" t="e">
        <f t="shared" si="13"/>
        <v>#DIV/0!</v>
      </c>
      <c r="AK20" s="13" t="e">
        <f t="shared" si="14"/>
        <v>#DIV/0!</v>
      </c>
    </row>
    <row r="21" spans="2:37" ht="18" x14ac:dyDescent="0.45">
      <c r="B21" s="17">
        <v>80</v>
      </c>
      <c r="C21" s="17">
        <v>78</v>
      </c>
      <c r="D21" s="17">
        <v>77</v>
      </c>
      <c r="E21" s="17">
        <v>75</v>
      </c>
      <c r="F21" s="17">
        <v>74</v>
      </c>
      <c r="G21" s="17">
        <v>72</v>
      </c>
      <c r="H21" s="17">
        <v>71</v>
      </c>
      <c r="I21" s="19">
        <v>69</v>
      </c>
      <c r="J21" s="17">
        <v>67</v>
      </c>
      <c r="K21" s="19">
        <v>66</v>
      </c>
      <c r="L21" s="17">
        <v>65</v>
      </c>
      <c r="M21" s="17">
        <v>63</v>
      </c>
      <c r="N21" s="17">
        <v>61</v>
      </c>
      <c r="O21" s="17">
        <v>57</v>
      </c>
      <c r="P21" s="17">
        <v>53</v>
      </c>
      <c r="Q21" s="17">
        <v>1</v>
      </c>
      <c r="W21" s="13" t="e">
        <f t="shared" si="0"/>
        <v>#DIV/0!</v>
      </c>
      <c r="X21" s="13" t="e">
        <f t="shared" si="1"/>
        <v>#DIV/0!</v>
      </c>
      <c r="Y21" s="13" t="e">
        <f t="shared" si="2"/>
        <v>#DIV/0!</v>
      </c>
      <c r="Z21" s="13" t="e">
        <f t="shared" si="3"/>
        <v>#DIV/0!</v>
      </c>
      <c r="AA21" s="13" t="e">
        <f t="shared" si="4"/>
        <v>#DIV/0!</v>
      </c>
      <c r="AB21" s="13" t="e">
        <f t="shared" si="5"/>
        <v>#DIV/0!</v>
      </c>
      <c r="AC21" s="13" t="e">
        <f t="shared" si="6"/>
        <v>#DIV/0!</v>
      </c>
      <c r="AD21" s="13" t="e">
        <f t="shared" si="7"/>
        <v>#DIV/0!</v>
      </c>
      <c r="AE21" s="13" t="e">
        <f t="shared" si="8"/>
        <v>#DIV/0!</v>
      </c>
      <c r="AF21" s="13" t="e">
        <f t="shared" si="9"/>
        <v>#DIV/0!</v>
      </c>
      <c r="AG21" s="13" t="e">
        <f t="shared" si="10"/>
        <v>#DIV/0!</v>
      </c>
      <c r="AH21" s="13" t="e">
        <f t="shared" si="11"/>
        <v>#DIV/0!</v>
      </c>
      <c r="AI21" s="13" t="e">
        <f t="shared" si="12"/>
        <v>#DIV/0!</v>
      </c>
      <c r="AJ21" s="13" t="e">
        <f t="shared" si="13"/>
        <v>#DIV/0!</v>
      </c>
      <c r="AK21" s="13" t="e">
        <f t="shared" si="14"/>
        <v>#DIV/0!</v>
      </c>
    </row>
    <row r="22" spans="2:37" ht="18" x14ac:dyDescent="0.45">
      <c r="B22" s="18">
        <v>79</v>
      </c>
      <c r="C22" s="18">
        <v>77</v>
      </c>
      <c r="D22" s="18">
        <v>75</v>
      </c>
      <c r="E22" s="18">
        <v>74</v>
      </c>
      <c r="F22" s="18">
        <v>72</v>
      </c>
      <c r="G22" s="18">
        <v>71</v>
      </c>
      <c r="H22" s="18">
        <v>69</v>
      </c>
      <c r="I22" s="73">
        <v>68</v>
      </c>
      <c r="J22" s="18">
        <v>66</v>
      </c>
      <c r="K22" s="73">
        <v>65</v>
      </c>
      <c r="L22" s="18">
        <v>63</v>
      </c>
      <c r="M22" s="18">
        <v>62</v>
      </c>
      <c r="N22" s="18">
        <v>59</v>
      </c>
      <c r="O22" s="18">
        <v>56</v>
      </c>
      <c r="P22" s="18">
        <v>51</v>
      </c>
      <c r="Q22" s="18">
        <v>0.99</v>
      </c>
      <c r="W22" s="13" t="e">
        <f t="shared" si="0"/>
        <v>#DIV/0!</v>
      </c>
      <c r="X22" s="13" t="e">
        <f t="shared" si="1"/>
        <v>#DIV/0!</v>
      </c>
      <c r="Y22" s="13" t="e">
        <f t="shared" si="2"/>
        <v>#DIV/0!</v>
      </c>
      <c r="Z22" s="13" t="e">
        <f t="shared" si="3"/>
        <v>#DIV/0!</v>
      </c>
      <c r="AA22" s="13" t="e">
        <f t="shared" si="4"/>
        <v>#DIV/0!</v>
      </c>
      <c r="AB22" s="13" t="e">
        <f t="shared" si="5"/>
        <v>#DIV/0!</v>
      </c>
      <c r="AC22" s="13" t="e">
        <f t="shared" si="6"/>
        <v>#DIV/0!</v>
      </c>
      <c r="AD22" s="13" t="e">
        <f t="shared" si="7"/>
        <v>#DIV/0!</v>
      </c>
      <c r="AE22" s="13" t="e">
        <f t="shared" si="8"/>
        <v>#DIV/0!</v>
      </c>
      <c r="AF22" s="13" t="e">
        <f t="shared" si="9"/>
        <v>#DIV/0!</v>
      </c>
      <c r="AG22" s="13" t="e">
        <f t="shared" si="10"/>
        <v>#DIV/0!</v>
      </c>
      <c r="AH22" s="13" t="e">
        <f t="shared" si="11"/>
        <v>#DIV/0!</v>
      </c>
      <c r="AI22" s="13" t="e">
        <f t="shared" si="12"/>
        <v>#DIV/0!</v>
      </c>
      <c r="AJ22" s="13" t="e">
        <f t="shared" si="13"/>
        <v>#DIV/0!</v>
      </c>
      <c r="AK22" s="13" t="e">
        <f t="shared" si="14"/>
        <v>#DIV/0!</v>
      </c>
    </row>
    <row r="23" spans="2:37" ht="18" x14ac:dyDescent="0.45">
      <c r="B23" s="18">
        <v>78</v>
      </c>
      <c r="C23" s="18">
        <v>76</v>
      </c>
      <c r="D23" s="18">
        <v>74</v>
      </c>
      <c r="E23" s="18">
        <v>73</v>
      </c>
      <c r="F23" s="18">
        <v>71</v>
      </c>
      <c r="G23" s="18">
        <v>70</v>
      </c>
      <c r="H23" s="18">
        <v>68</v>
      </c>
      <c r="I23" s="73">
        <v>66</v>
      </c>
      <c r="J23" s="18">
        <v>65</v>
      </c>
      <c r="K23" s="73">
        <v>64</v>
      </c>
      <c r="L23" s="18">
        <v>62</v>
      </c>
      <c r="M23" s="18">
        <v>60</v>
      </c>
      <c r="N23" s="18">
        <v>58</v>
      </c>
      <c r="O23" s="18">
        <v>55</v>
      </c>
      <c r="P23" s="18">
        <v>50</v>
      </c>
      <c r="Q23" s="18">
        <v>0.98</v>
      </c>
      <c r="W23" s="13" t="e">
        <f t="shared" si="0"/>
        <v>#DIV/0!</v>
      </c>
      <c r="X23" s="13" t="e">
        <f t="shared" si="1"/>
        <v>#DIV/0!</v>
      </c>
      <c r="Y23" s="13" t="e">
        <f t="shared" si="2"/>
        <v>#DIV/0!</v>
      </c>
      <c r="Z23" s="13" t="e">
        <f t="shared" si="3"/>
        <v>#DIV/0!</v>
      </c>
      <c r="AA23" s="13" t="e">
        <f t="shared" si="4"/>
        <v>#DIV/0!</v>
      </c>
      <c r="AB23" s="13" t="e">
        <f t="shared" si="5"/>
        <v>#DIV/0!</v>
      </c>
      <c r="AC23" s="13" t="e">
        <f t="shared" si="6"/>
        <v>#DIV/0!</v>
      </c>
      <c r="AD23" s="13" t="e">
        <f t="shared" si="7"/>
        <v>#DIV/0!</v>
      </c>
      <c r="AE23" s="13" t="e">
        <f t="shared" si="8"/>
        <v>#DIV/0!</v>
      </c>
      <c r="AF23" s="13" t="e">
        <f t="shared" si="9"/>
        <v>#DIV/0!</v>
      </c>
      <c r="AG23" s="13" t="e">
        <f t="shared" si="10"/>
        <v>#DIV/0!</v>
      </c>
      <c r="AH23" s="13" t="e">
        <f t="shared" si="11"/>
        <v>#DIV/0!</v>
      </c>
      <c r="AI23" s="13" t="e">
        <f t="shared" si="12"/>
        <v>#DIV/0!</v>
      </c>
      <c r="AJ23" s="13" t="e">
        <f t="shared" si="13"/>
        <v>#DIV/0!</v>
      </c>
      <c r="AK23" s="13" t="e">
        <f t="shared" si="14"/>
        <v>#DIV/0!</v>
      </c>
    </row>
    <row r="24" spans="2:37" ht="18" x14ac:dyDescent="0.45">
      <c r="B24" s="18">
        <v>77</v>
      </c>
      <c r="C24" s="18">
        <v>75</v>
      </c>
      <c r="D24" s="18">
        <v>73</v>
      </c>
      <c r="E24" s="18">
        <v>71</v>
      </c>
      <c r="F24" s="18">
        <v>70</v>
      </c>
      <c r="G24" s="18">
        <v>68</v>
      </c>
      <c r="H24" s="18">
        <v>67</v>
      </c>
      <c r="I24" s="73">
        <v>65</v>
      </c>
      <c r="J24" s="18">
        <v>63</v>
      </c>
      <c r="K24" s="73">
        <v>62</v>
      </c>
      <c r="L24" s="18">
        <v>61</v>
      </c>
      <c r="M24" s="18">
        <v>59</v>
      </c>
      <c r="N24" s="18">
        <v>57</v>
      </c>
      <c r="O24" s="18">
        <v>53</v>
      </c>
      <c r="P24" s="18">
        <v>49</v>
      </c>
      <c r="Q24" s="18">
        <v>0.97</v>
      </c>
      <c r="W24" s="13" t="e">
        <f t="shared" si="0"/>
        <v>#DIV/0!</v>
      </c>
      <c r="X24" s="13" t="e">
        <f t="shared" si="1"/>
        <v>#DIV/0!</v>
      </c>
      <c r="Y24" s="13" t="e">
        <f t="shared" si="2"/>
        <v>#DIV/0!</v>
      </c>
      <c r="Z24" s="13" t="e">
        <f t="shared" si="3"/>
        <v>#DIV/0!</v>
      </c>
      <c r="AA24" s="13" t="e">
        <f t="shared" si="4"/>
        <v>#DIV/0!</v>
      </c>
      <c r="AB24" s="13" t="e">
        <f t="shared" si="5"/>
        <v>#DIV/0!</v>
      </c>
      <c r="AC24" s="13" t="e">
        <f t="shared" si="6"/>
        <v>#DIV/0!</v>
      </c>
      <c r="AD24" s="13" t="e">
        <f t="shared" si="7"/>
        <v>#DIV/0!</v>
      </c>
      <c r="AE24" s="13" t="e">
        <f t="shared" si="8"/>
        <v>#DIV/0!</v>
      </c>
      <c r="AF24" s="13" t="e">
        <f t="shared" si="9"/>
        <v>#DIV/0!</v>
      </c>
      <c r="AG24" s="13" t="e">
        <f t="shared" si="10"/>
        <v>#DIV/0!</v>
      </c>
      <c r="AH24" s="13" t="e">
        <f t="shared" si="11"/>
        <v>#DIV/0!</v>
      </c>
      <c r="AI24" s="13" t="e">
        <f t="shared" si="12"/>
        <v>#DIV/0!</v>
      </c>
      <c r="AJ24" s="13" t="e">
        <f t="shared" si="13"/>
        <v>#DIV/0!</v>
      </c>
      <c r="AK24" s="13" t="e">
        <f t="shared" si="14"/>
        <v>#DIV/0!</v>
      </c>
    </row>
    <row r="25" spans="2:37" ht="18" x14ac:dyDescent="0.45">
      <c r="B25" s="21">
        <v>76</v>
      </c>
      <c r="C25" s="21">
        <v>74</v>
      </c>
      <c r="D25" s="21">
        <v>72</v>
      </c>
      <c r="E25" s="21">
        <v>70</v>
      </c>
      <c r="F25" s="21">
        <v>69</v>
      </c>
      <c r="G25" s="21">
        <v>67</v>
      </c>
      <c r="H25" s="21">
        <v>66</v>
      </c>
      <c r="I25" s="71">
        <v>64</v>
      </c>
      <c r="J25" s="21">
        <v>62</v>
      </c>
      <c r="K25" s="71">
        <v>61</v>
      </c>
      <c r="L25" s="21">
        <v>59</v>
      </c>
      <c r="M25" s="21">
        <v>58</v>
      </c>
      <c r="N25" s="21">
        <v>55</v>
      </c>
      <c r="O25" s="21">
        <v>52</v>
      </c>
      <c r="P25" s="21">
        <v>48</v>
      </c>
      <c r="Q25" s="21">
        <v>0.96</v>
      </c>
      <c r="W25" s="13" t="e">
        <f t="shared" si="0"/>
        <v>#DIV/0!</v>
      </c>
      <c r="X25" s="13" t="e">
        <f t="shared" si="1"/>
        <v>#DIV/0!</v>
      </c>
      <c r="Y25" s="13" t="e">
        <f t="shared" si="2"/>
        <v>#DIV/0!</v>
      </c>
      <c r="Z25" s="13" t="e">
        <f t="shared" si="3"/>
        <v>#DIV/0!</v>
      </c>
      <c r="AA25" s="13" t="e">
        <f t="shared" si="4"/>
        <v>#DIV/0!</v>
      </c>
      <c r="AB25" s="13" t="e">
        <f t="shared" si="5"/>
        <v>#DIV/0!</v>
      </c>
      <c r="AC25" s="13" t="e">
        <f t="shared" si="6"/>
        <v>#DIV/0!</v>
      </c>
      <c r="AD25" s="13" t="e">
        <f t="shared" si="7"/>
        <v>#DIV/0!</v>
      </c>
      <c r="AE25" s="13" t="e">
        <f t="shared" si="8"/>
        <v>#DIV/0!</v>
      </c>
      <c r="AF25" s="13" t="e">
        <f t="shared" si="9"/>
        <v>#DIV/0!</v>
      </c>
      <c r="AG25" s="13" t="e">
        <f t="shared" si="10"/>
        <v>#DIV/0!</v>
      </c>
      <c r="AH25" s="13" t="e">
        <f t="shared" si="11"/>
        <v>#DIV/0!</v>
      </c>
      <c r="AI25" s="13" t="e">
        <f t="shared" si="12"/>
        <v>#DIV/0!</v>
      </c>
      <c r="AJ25" s="13" t="e">
        <f t="shared" si="13"/>
        <v>#DIV/0!</v>
      </c>
      <c r="AK25" s="13" t="e">
        <f t="shared" si="14"/>
        <v>#DIV/0!</v>
      </c>
    </row>
    <row r="26" spans="2:37" ht="18" x14ac:dyDescent="0.45">
      <c r="B26" s="17">
        <v>75</v>
      </c>
      <c r="C26" s="17">
        <v>72</v>
      </c>
      <c r="D26" s="17">
        <v>71</v>
      </c>
      <c r="E26" s="17">
        <v>69</v>
      </c>
      <c r="F26" s="17">
        <v>67</v>
      </c>
      <c r="G26" s="17">
        <v>66</v>
      </c>
      <c r="H26" s="17">
        <v>64</v>
      </c>
      <c r="I26" s="17">
        <v>62</v>
      </c>
      <c r="J26" s="17">
        <v>61</v>
      </c>
      <c r="K26" s="17">
        <v>60</v>
      </c>
      <c r="L26" s="17">
        <v>58</v>
      </c>
      <c r="M26" s="17">
        <v>56</v>
      </c>
      <c r="N26" s="17">
        <v>54</v>
      </c>
      <c r="O26" s="17">
        <v>51</v>
      </c>
      <c r="P26" s="17">
        <v>46</v>
      </c>
      <c r="Q26" s="17">
        <v>0.95</v>
      </c>
      <c r="W26" s="13" t="e">
        <f t="shared" si="0"/>
        <v>#DIV/0!</v>
      </c>
      <c r="X26" s="13" t="e">
        <f t="shared" si="1"/>
        <v>#DIV/0!</v>
      </c>
      <c r="Y26" s="13" t="e">
        <f t="shared" si="2"/>
        <v>#DIV/0!</v>
      </c>
      <c r="Z26" s="13" t="e">
        <f t="shared" si="3"/>
        <v>#DIV/0!</v>
      </c>
      <c r="AA26" s="13" t="e">
        <f t="shared" si="4"/>
        <v>#DIV/0!</v>
      </c>
      <c r="AB26" s="13" t="e">
        <f t="shared" si="5"/>
        <v>#DIV/0!</v>
      </c>
      <c r="AC26" s="13" t="e">
        <f t="shared" si="6"/>
        <v>#DIV/0!</v>
      </c>
      <c r="AD26" s="13" t="e">
        <f t="shared" si="7"/>
        <v>#DIV/0!</v>
      </c>
      <c r="AE26" s="13" t="e">
        <f t="shared" si="8"/>
        <v>#DIV/0!</v>
      </c>
      <c r="AF26" s="13" t="e">
        <f t="shared" si="9"/>
        <v>#DIV/0!</v>
      </c>
      <c r="AG26" s="13" t="e">
        <f t="shared" si="10"/>
        <v>#DIV/0!</v>
      </c>
      <c r="AH26" s="13" t="e">
        <f t="shared" si="11"/>
        <v>#DIV/0!</v>
      </c>
      <c r="AI26" s="13" t="e">
        <f t="shared" si="12"/>
        <v>#DIV/0!</v>
      </c>
      <c r="AJ26" s="13" t="e">
        <f t="shared" si="13"/>
        <v>#DIV/0!</v>
      </c>
      <c r="AK26" s="13" t="e">
        <f t="shared" si="14"/>
        <v>#DIV/0!</v>
      </c>
    </row>
    <row r="27" spans="2:37" ht="18" x14ac:dyDescent="0.45">
      <c r="B27" s="18">
        <v>73</v>
      </c>
      <c r="C27" s="18">
        <v>71</v>
      </c>
      <c r="D27" s="18">
        <v>70</v>
      </c>
      <c r="E27" s="18">
        <v>68</v>
      </c>
      <c r="F27" s="18">
        <v>66</v>
      </c>
      <c r="G27" s="18">
        <v>65</v>
      </c>
      <c r="H27" s="18">
        <v>63</v>
      </c>
      <c r="I27" s="18">
        <v>61</v>
      </c>
      <c r="J27" s="18">
        <v>60</v>
      </c>
      <c r="K27" s="18">
        <v>58</v>
      </c>
      <c r="L27" s="18">
        <v>57</v>
      </c>
      <c r="M27" s="18">
        <v>55</v>
      </c>
      <c r="N27" s="18">
        <v>53</v>
      </c>
      <c r="O27" s="18">
        <v>49</v>
      </c>
      <c r="P27" s="18">
        <v>45</v>
      </c>
      <c r="Q27" s="18">
        <v>0.94</v>
      </c>
      <c r="W27" s="13" t="e">
        <f t="shared" si="0"/>
        <v>#DIV/0!</v>
      </c>
      <c r="X27" s="13" t="e">
        <f t="shared" si="1"/>
        <v>#DIV/0!</v>
      </c>
      <c r="Y27" s="13" t="e">
        <f t="shared" si="2"/>
        <v>#DIV/0!</v>
      </c>
      <c r="Z27" s="13" t="e">
        <f t="shared" si="3"/>
        <v>#DIV/0!</v>
      </c>
      <c r="AA27" s="13" t="e">
        <f t="shared" si="4"/>
        <v>#DIV/0!</v>
      </c>
      <c r="AB27" s="13" t="e">
        <f t="shared" si="5"/>
        <v>#DIV/0!</v>
      </c>
      <c r="AC27" s="13" t="e">
        <f t="shared" si="6"/>
        <v>#DIV/0!</v>
      </c>
      <c r="AD27" s="13" t="e">
        <f t="shared" si="7"/>
        <v>#DIV/0!</v>
      </c>
      <c r="AE27" s="13" t="e">
        <f t="shared" si="8"/>
        <v>#DIV/0!</v>
      </c>
      <c r="AF27" s="13" t="e">
        <f t="shared" si="9"/>
        <v>#DIV/0!</v>
      </c>
      <c r="AG27" s="13" t="e">
        <f t="shared" si="10"/>
        <v>#DIV/0!</v>
      </c>
      <c r="AH27" s="13" t="e">
        <f t="shared" si="11"/>
        <v>#DIV/0!</v>
      </c>
      <c r="AI27" s="13" t="e">
        <f t="shared" si="12"/>
        <v>#DIV/0!</v>
      </c>
      <c r="AJ27" s="13" t="e">
        <f t="shared" si="13"/>
        <v>#DIV/0!</v>
      </c>
      <c r="AK27" s="13" t="e">
        <f t="shared" si="14"/>
        <v>#DIV/0!</v>
      </c>
    </row>
    <row r="28" spans="2:37" ht="18" x14ac:dyDescent="0.45">
      <c r="B28" s="18">
        <v>72</v>
      </c>
      <c r="C28" s="18">
        <v>70</v>
      </c>
      <c r="D28" s="18">
        <v>69</v>
      </c>
      <c r="E28" s="18">
        <v>67</v>
      </c>
      <c r="F28" s="18">
        <v>65</v>
      </c>
      <c r="G28" s="18">
        <v>64</v>
      </c>
      <c r="H28" s="18">
        <v>62</v>
      </c>
      <c r="I28" s="18">
        <v>60</v>
      </c>
      <c r="J28" s="18">
        <v>58</v>
      </c>
      <c r="K28" s="18">
        <v>57</v>
      </c>
      <c r="L28" s="18">
        <v>56</v>
      </c>
      <c r="M28" s="18">
        <v>54</v>
      </c>
      <c r="N28" s="18">
        <v>51</v>
      </c>
      <c r="O28" s="18">
        <v>48</v>
      </c>
      <c r="P28" s="18">
        <v>44</v>
      </c>
      <c r="Q28" s="18">
        <v>0.93</v>
      </c>
      <c r="W28" s="13" t="e">
        <f t="shared" si="0"/>
        <v>#DIV/0!</v>
      </c>
      <c r="X28" s="13" t="e">
        <f t="shared" si="1"/>
        <v>#DIV/0!</v>
      </c>
      <c r="Y28" s="13" t="e">
        <f t="shared" si="2"/>
        <v>#DIV/0!</v>
      </c>
      <c r="Z28" s="13" t="e">
        <f t="shared" si="3"/>
        <v>#DIV/0!</v>
      </c>
      <c r="AA28" s="13" t="e">
        <f t="shared" si="4"/>
        <v>#DIV/0!</v>
      </c>
      <c r="AB28" s="13" t="e">
        <f t="shared" si="5"/>
        <v>#DIV/0!</v>
      </c>
      <c r="AC28" s="13" t="e">
        <f t="shared" si="6"/>
        <v>#DIV/0!</v>
      </c>
      <c r="AD28" s="13" t="e">
        <f t="shared" si="7"/>
        <v>#DIV/0!</v>
      </c>
      <c r="AE28" s="13" t="e">
        <f t="shared" si="8"/>
        <v>#DIV/0!</v>
      </c>
      <c r="AF28" s="13" t="e">
        <f t="shared" si="9"/>
        <v>#DIV/0!</v>
      </c>
      <c r="AG28" s="13" t="e">
        <f t="shared" si="10"/>
        <v>#DIV/0!</v>
      </c>
      <c r="AH28" s="13" t="e">
        <f t="shared" si="11"/>
        <v>#DIV/0!</v>
      </c>
      <c r="AI28" s="13" t="e">
        <f t="shared" si="12"/>
        <v>#DIV/0!</v>
      </c>
      <c r="AJ28" s="13" t="e">
        <f t="shared" si="13"/>
        <v>#DIV/0!</v>
      </c>
      <c r="AK28" s="13" t="e">
        <f t="shared" si="14"/>
        <v>#DIV/0!</v>
      </c>
    </row>
    <row r="29" spans="2:37" ht="18" x14ac:dyDescent="0.45">
      <c r="B29" s="18">
        <v>71</v>
      </c>
      <c r="C29" s="18">
        <v>69</v>
      </c>
      <c r="D29" s="18">
        <v>67</v>
      </c>
      <c r="E29" s="18">
        <v>66</v>
      </c>
      <c r="F29" s="18">
        <v>64</v>
      </c>
      <c r="G29" s="18">
        <v>62</v>
      </c>
      <c r="H29" s="18">
        <v>61</v>
      </c>
      <c r="I29" s="18">
        <v>59</v>
      </c>
      <c r="J29" s="18">
        <v>57</v>
      </c>
      <c r="K29" s="18">
        <v>56</v>
      </c>
      <c r="L29" s="18">
        <v>54</v>
      </c>
      <c r="M29" s="18">
        <v>53</v>
      </c>
      <c r="N29" s="18">
        <v>50</v>
      </c>
      <c r="O29" s="18">
        <v>47</v>
      </c>
      <c r="P29" s="18">
        <v>43</v>
      </c>
      <c r="Q29" s="18">
        <v>0.92</v>
      </c>
      <c r="W29" s="13" t="e">
        <f t="shared" si="0"/>
        <v>#DIV/0!</v>
      </c>
      <c r="X29" s="13" t="e">
        <f t="shared" si="1"/>
        <v>#DIV/0!</v>
      </c>
      <c r="Y29" s="13" t="e">
        <f t="shared" si="2"/>
        <v>#DIV/0!</v>
      </c>
      <c r="Z29" s="13" t="e">
        <f t="shared" si="3"/>
        <v>#DIV/0!</v>
      </c>
      <c r="AA29" s="13" t="e">
        <f t="shared" si="4"/>
        <v>#DIV/0!</v>
      </c>
      <c r="AB29" s="13" t="e">
        <f t="shared" si="5"/>
        <v>#DIV/0!</v>
      </c>
      <c r="AC29" s="13" t="e">
        <f t="shared" si="6"/>
        <v>#DIV/0!</v>
      </c>
      <c r="AD29" s="13" t="e">
        <f t="shared" si="7"/>
        <v>#DIV/0!</v>
      </c>
      <c r="AE29" s="13" t="e">
        <f t="shared" si="8"/>
        <v>#DIV/0!</v>
      </c>
      <c r="AF29" s="13" t="e">
        <f t="shared" si="9"/>
        <v>#DIV/0!</v>
      </c>
      <c r="AG29" s="13" t="e">
        <f t="shared" si="10"/>
        <v>#DIV/0!</v>
      </c>
      <c r="AH29" s="13" t="e">
        <f t="shared" si="11"/>
        <v>#DIV/0!</v>
      </c>
      <c r="AI29" s="13" t="e">
        <f t="shared" si="12"/>
        <v>#DIV/0!</v>
      </c>
      <c r="AJ29" s="13" t="e">
        <f t="shared" si="13"/>
        <v>#DIV/0!</v>
      </c>
      <c r="AK29" s="13" t="e">
        <f t="shared" si="14"/>
        <v>#DIV/0!</v>
      </c>
    </row>
    <row r="30" spans="2:37" ht="18" x14ac:dyDescent="0.45">
      <c r="B30" s="18">
        <v>70</v>
      </c>
      <c r="C30" s="18">
        <v>68</v>
      </c>
      <c r="D30" s="18">
        <v>66</v>
      </c>
      <c r="E30" s="18">
        <v>64</v>
      </c>
      <c r="F30" s="18">
        <v>63</v>
      </c>
      <c r="G30" s="18">
        <v>61</v>
      </c>
      <c r="H30" s="18">
        <v>59</v>
      </c>
      <c r="I30" s="18">
        <v>58</v>
      </c>
      <c r="J30" s="18">
        <v>56</v>
      </c>
      <c r="K30" s="18">
        <v>55</v>
      </c>
      <c r="L30" s="18">
        <v>53</v>
      </c>
      <c r="M30" s="18">
        <v>51</v>
      </c>
      <c r="N30" s="18">
        <v>49</v>
      </c>
      <c r="O30" s="18">
        <v>46</v>
      </c>
      <c r="P30" s="18">
        <v>41</v>
      </c>
      <c r="Q30" s="18">
        <v>0.91</v>
      </c>
      <c r="W30" s="13" t="e">
        <f t="shared" si="0"/>
        <v>#DIV/0!</v>
      </c>
      <c r="X30" s="13" t="e">
        <f t="shared" si="1"/>
        <v>#DIV/0!</v>
      </c>
      <c r="Y30" s="13" t="e">
        <f t="shared" si="2"/>
        <v>#DIV/0!</v>
      </c>
      <c r="Z30" s="13" t="e">
        <f t="shared" si="3"/>
        <v>#DIV/0!</v>
      </c>
      <c r="AA30" s="13" t="e">
        <f t="shared" si="4"/>
        <v>#DIV/0!</v>
      </c>
      <c r="AB30" s="13" t="e">
        <f t="shared" si="5"/>
        <v>#DIV/0!</v>
      </c>
      <c r="AC30" s="13" t="e">
        <f t="shared" si="6"/>
        <v>#DIV/0!</v>
      </c>
      <c r="AD30" s="13" t="e">
        <f t="shared" si="7"/>
        <v>#DIV/0!</v>
      </c>
      <c r="AE30" s="13" t="e">
        <f t="shared" si="8"/>
        <v>#DIV/0!</v>
      </c>
      <c r="AF30" s="13" t="e">
        <f t="shared" si="9"/>
        <v>#DIV/0!</v>
      </c>
      <c r="AG30" s="13" t="e">
        <f t="shared" si="10"/>
        <v>#DIV/0!</v>
      </c>
      <c r="AH30" s="13" t="e">
        <f t="shared" si="11"/>
        <v>#DIV/0!</v>
      </c>
      <c r="AI30" s="13" t="e">
        <f t="shared" si="12"/>
        <v>#DIV/0!</v>
      </c>
      <c r="AJ30" s="13" t="e">
        <f t="shared" si="13"/>
        <v>#DIV/0!</v>
      </c>
      <c r="AK30" s="13" t="e">
        <f t="shared" si="14"/>
        <v>#DIV/0!</v>
      </c>
    </row>
    <row r="31" spans="2:37" ht="18" x14ac:dyDescent="0.45">
      <c r="B31" s="17">
        <v>69</v>
      </c>
      <c r="C31" s="17">
        <v>67</v>
      </c>
      <c r="D31" s="17">
        <v>65</v>
      </c>
      <c r="E31" s="17">
        <v>63</v>
      </c>
      <c r="F31" s="17">
        <v>62</v>
      </c>
      <c r="G31" s="17">
        <v>60</v>
      </c>
      <c r="H31" s="17">
        <v>58</v>
      </c>
      <c r="I31" s="19">
        <v>56</v>
      </c>
      <c r="J31" s="17">
        <v>55</v>
      </c>
      <c r="K31" s="19">
        <v>54</v>
      </c>
      <c r="L31" s="17">
        <v>52</v>
      </c>
      <c r="M31" s="17">
        <v>50</v>
      </c>
      <c r="N31" s="17">
        <v>48</v>
      </c>
      <c r="O31" s="17">
        <v>44</v>
      </c>
      <c r="P31" s="17">
        <v>40</v>
      </c>
      <c r="Q31" s="17">
        <v>0.9</v>
      </c>
      <c r="W31" s="13" t="e">
        <f t="shared" si="0"/>
        <v>#DIV/0!</v>
      </c>
      <c r="X31" s="13" t="e">
        <f t="shared" si="1"/>
        <v>#DIV/0!</v>
      </c>
      <c r="Y31" s="13" t="e">
        <f t="shared" si="2"/>
        <v>#DIV/0!</v>
      </c>
      <c r="Z31" s="13" t="e">
        <f t="shared" si="3"/>
        <v>#DIV/0!</v>
      </c>
      <c r="AA31" s="13" t="e">
        <f t="shared" si="4"/>
        <v>#DIV/0!</v>
      </c>
      <c r="AB31" s="13" t="e">
        <f t="shared" si="5"/>
        <v>#DIV/0!</v>
      </c>
      <c r="AC31" s="13" t="e">
        <f t="shared" si="6"/>
        <v>#DIV/0!</v>
      </c>
      <c r="AD31" s="13" t="e">
        <f t="shared" si="7"/>
        <v>#DIV/0!</v>
      </c>
      <c r="AE31" s="13" t="e">
        <f t="shared" si="8"/>
        <v>#DIV/0!</v>
      </c>
      <c r="AF31" s="13" t="e">
        <f t="shared" si="9"/>
        <v>#DIV/0!</v>
      </c>
      <c r="AG31" s="13" t="e">
        <f t="shared" si="10"/>
        <v>#DIV/0!</v>
      </c>
      <c r="AH31" s="13" t="e">
        <f t="shared" si="11"/>
        <v>#DIV/0!</v>
      </c>
      <c r="AI31" s="13" t="e">
        <f t="shared" si="12"/>
        <v>#DIV/0!</v>
      </c>
      <c r="AJ31" s="13" t="e">
        <f t="shared" si="13"/>
        <v>#DIV/0!</v>
      </c>
      <c r="AK31" s="13" t="e">
        <f t="shared" si="14"/>
        <v>#DIV/0!</v>
      </c>
    </row>
    <row r="32" spans="2:37" ht="18" x14ac:dyDescent="0.45">
      <c r="B32" s="18">
        <v>68</v>
      </c>
      <c r="C32" s="18">
        <v>66</v>
      </c>
      <c r="D32" s="18">
        <v>64</v>
      </c>
      <c r="E32" s="18">
        <v>62</v>
      </c>
      <c r="F32" s="18">
        <v>61</v>
      </c>
      <c r="G32" s="18">
        <v>59</v>
      </c>
      <c r="H32" s="18">
        <v>57</v>
      </c>
      <c r="I32" s="73">
        <v>55</v>
      </c>
      <c r="J32" s="18">
        <v>54</v>
      </c>
      <c r="K32" s="73">
        <v>52</v>
      </c>
      <c r="L32" s="18">
        <v>51</v>
      </c>
      <c r="M32" s="18">
        <v>49</v>
      </c>
      <c r="N32" s="18">
        <v>46</v>
      </c>
      <c r="O32" s="18">
        <v>43</v>
      </c>
      <c r="P32" s="18">
        <v>39</v>
      </c>
      <c r="Q32" s="18">
        <v>0.89</v>
      </c>
      <c r="W32" s="13" t="e">
        <f t="shared" si="0"/>
        <v>#DIV/0!</v>
      </c>
      <c r="X32" s="13" t="e">
        <f t="shared" si="1"/>
        <v>#DIV/0!</v>
      </c>
      <c r="Y32" s="13" t="e">
        <f t="shared" si="2"/>
        <v>#DIV/0!</v>
      </c>
      <c r="Z32" s="13" t="e">
        <f t="shared" si="3"/>
        <v>#DIV/0!</v>
      </c>
      <c r="AA32" s="13" t="e">
        <f t="shared" si="4"/>
        <v>#DIV/0!</v>
      </c>
      <c r="AB32" s="13" t="e">
        <f t="shared" si="5"/>
        <v>#DIV/0!</v>
      </c>
      <c r="AC32" s="13" t="e">
        <f t="shared" si="6"/>
        <v>#DIV/0!</v>
      </c>
      <c r="AD32" s="13" t="e">
        <f t="shared" si="7"/>
        <v>#DIV/0!</v>
      </c>
      <c r="AE32" s="13" t="e">
        <f t="shared" si="8"/>
        <v>#DIV/0!</v>
      </c>
      <c r="AF32" s="13" t="e">
        <f t="shared" si="9"/>
        <v>#DIV/0!</v>
      </c>
      <c r="AG32" s="13" t="e">
        <f t="shared" si="10"/>
        <v>#DIV/0!</v>
      </c>
      <c r="AH32" s="13" t="e">
        <f t="shared" si="11"/>
        <v>#DIV/0!</v>
      </c>
      <c r="AI32" s="13" t="e">
        <f t="shared" si="12"/>
        <v>#DIV/0!</v>
      </c>
      <c r="AJ32" s="13" t="e">
        <f t="shared" si="13"/>
        <v>#DIV/0!</v>
      </c>
      <c r="AK32" s="13" t="e">
        <f t="shared" si="14"/>
        <v>#DIV/0!</v>
      </c>
    </row>
    <row r="33" spans="2:37" ht="18" x14ac:dyDescent="0.45">
      <c r="B33" s="18">
        <v>67</v>
      </c>
      <c r="C33" s="18">
        <v>65</v>
      </c>
      <c r="D33" s="18">
        <v>63</v>
      </c>
      <c r="E33" s="18">
        <v>61</v>
      </c>
      <c r="F33" s="18">
        <v>59</v>
      </c>
      <c r="G33" s="18">
        <v>58</v>
      </c>
      <c r="H33" s="18">
        <v>56</v>
      </c>
      <c r="I33" s="73">
        <v>54</v>
      </c>
      <c r="J33" s="18">
        <v>52</v>
      </c>
      <c r="K33" s="73">
        <v>51</v>
      </c>
      <c r="L33" s="18">
        <v>50</v>
      </c>
      <c r="M33" s="18">
        <v>48</v>
      </c>
      <c r="N33" s="18">
        <v>45</v>
      </c>
      <c r="O33" s="18">
        <v>42</v>
      </c>
      <c r="P33" s="18">
        <v>38</v>
      </c>
      <c r="Q33" s="18">
        <v>0.88</v>
      </c>
      <c r="W33" s="13" t="e">
        <f t="shared" si="0"/>
        <v>#DIV/0!</v>
      </c>
      <c r="X33" s="13" t="e">
        <f t="shared" si="1"/>
        <v>#DIV/0!</v>
      </c>
      <c r="Y33" s="13" t="e">
        <f t="shared" si="2"/>
        <v>#DIV/0!</v>
      </c>
      <c r="Z33" s="13" t="e">
        <f t="shared" si="3"/>
        <v>#DIV/0!</v>
      </c>
      <c r="AA33" s="13" t="e">
        <f t="shared" si="4"/>
        <v>#DIV/0!</v>
      </c>
      <c r="AB33" s="13" t="e">
        <f t="shared" si="5"/>
        <v>#DIV/0!</v>
      </c>
      <c r="AC33" s="13" t="e">
        <f t="shared" si="6"/>
        <v>#DIV/0!</v>
      </c>
      <c r="AD33" s="13" t="e">
        <f t="shared" si="7"/>
        <v>#DIV/0!</v>
      </c>
      <c r="AE33" s="13" t="e">
        <f t="shared" si="8"/>
        <v>#DIV/0!</v>
      </c>
      <c r="AF33" s="13" t="e">
        <f t="shared" si="9"/>
        <v>#DIV/0!</v>
      </c>
      <c r="AG33" s="13" t="e">
        <f t="shared" si="10"/>
        <v>#DIV/0!</v>
      </c>
      <c r="AH33" s="13" t="e">
        <f t="shared" si="11"/>
        <v>#DIV/0!</v>
      </c>
      <c r="AI33" s="13" t="e">
        <f t="shared" si="12"/>
        <v>#DIV/0!</v>
      </c>
      <c r="AJ33" s="13" t="e">
        <f t="shared" si="13"/>
        <v>#DIV/0!</v>
      </c>
      <c r="AK33" s="13" t="e">
        <f t="shared" si="14"/>
        <v>#DIV/0!</v>
      </c>
    </row>
    <row r="34" spans="2:37" ht="18" x14ac:dyDescent="0.45">
      <c r="B34" s="18">
        <v>66</v>
      </c>
      <c r="C34" s="18">
        <v>64</v>
      </c>
      <c r="D34" s="18">
        <v>62</v>
      </c>
      <c r="E34" s="18">
        <v>60</v>
      </c>
      <c r="F34" s="18">
        <v>58</v>
      </c>
      <c r="G34" s="18">
        <v>57</v>
      </c>
      <c r="H34" s="18">
        <v>55</v>
      </c>
      <c r="I34" s="73">
        <v>53</v>
      </c>
      <c r="J34" s="18">
        <v>51</v>
      </c>
      <c r="K34" s="73">
        <v>50</v>
      </c>
      <c r="L34" s="18">
        <v>48</v>
      </c>
      <c r="M34" s="18">
        <v>46</v>
      </c>
      <c r="N34" s="18">
        <v>44</v>
      </c>
      <c r="O34" s="18">
        <v>41</v>
      </c>
      <c r="P34" s="18">
        <v>36</v>
      </c>
      <c r="Q34" s="18">
        <v>0.87</v>
      </c>
      <c r="W34" s="13" t="e">
        <f t="shared" si="0"/>
        <v>#DIV/0!</v>
      </c>
      <c r="X34" s="13" t="e">
        <f t="shared" si="1"/>
        <v>#DIV/0!</v>
      </c>
      <c r="Y34" s="13" t="e">
        <f t="shared" si="2"/>
        <v>#DIV/0!</v>
      </c>
      <c r="Z34" s="13" t="e">
        <f t="shared" si="3"/>
        <v>#DIV/0!</v>
      </c>
      <c r="AA34" s="13" t="e">
        <f t="shared" si="4"/>
        <v>#DIV/0!</v>
      </c>
      <c r="AB34" s="13" t="e">
        <f t="shared" si="5"/>
        <v>#DIV/0!</v>
      </c>
      <c r="AC34" s="13" t="e">
        <f t="shared" si="6"/>
        <v>#DIV/0!</v>
      </c>
      <c r="AD34" s="13" t="e">
        <f t="shared" si="7"/>
        <v>#DIV/0!</v>
      </c>
      <c r="AE34" s="13" t="e">
        <f t="shared" si="8"/>
        <v>#DIV/0!</v>
      </c>
      <c r="AF34" s="13" t="e">
        <f t="shared" si="9"/>
        <v>#DIV/0!</v>
      </c>
      <c r="AG34" s="13" t="e">
        <f t="shared" si="10"/>
        <v>#DIV/0!</v>
      </c>
      <c r="AH34" s="13" t="e">
        <f t="shared" si="11"/>
        <v>#DIV/0!</v>
      </c>
      <c r="AI34" s="13" t="e">
        <f t="shared" si="12"/>
        <v>#DIV/0!</v>
      </c>
      <c r="AJ34" s="13" t="e">
        <f t="shared" si="13"/>
        <v>#DIV/0!</v>
      </c>
      <c r="AK34" s="13" t="e">
        <f t="shared" si="14"/>
        <v>#DIV/0!</v>
      </c>
    </row>
    <row r="35" spans="2:37" ht="18" x14ac:dyDescent="0.45">
      <c r="B35" s="18">
        <v>65</v>
      </c>
      <c r="C35" s="18">
        <v>63</v>
      </c>
      <c r="D35" s="18">
        <v>61</v>
      </c>
      <c r="E35" s="18">
        <v>59</v>
      </c>
      <c r="F35" s="18">
        <v>57</v>
      </c>
      <c r="G35" s="18">
        <v>56</v>
      </c>
      <c r="H35" s="18">
        <v>54</v>
      </c>
      <c r="I35" s="73">
        <v>52</v>
      </c>
      <c r="J35" s="18">
        <v>50</v>
      </c>
      <c r="K35" s="73">
        <v>49</v>
      </c>
      <c r="L35" s="18">
        <v>47</v>
      </c>
      <c r="M35" s="18">
        <v>45</v>
      </c>
      <c r="N35" s="18">
        <v>43</v>
      </c>
      <c r="O35" s="18">
        <v>39</v>
      </c>
      <c r="P35" s="18">
        <v>35</v>
      </c>
      <c r="Q35" s="18">
        <v>0.86</v>
      </c>
      <c r="W35" s="13" t="e">
        <f t="shared" si="0"/>
        <v>#DIV/0!</v>
      </c>
      <c r="X35" s="13" t="e">
        <f t="shared" si="1"/>
        <v>#DIV/0!</v>
      </c>
      <c r="Y35" s="13" t="e">
        <f t="shared" si="2"/>
        <v>#DIV/0!</v>
      </c>
      <c r="Z35" s="13" t="e">
        <f t="shared" si="3"/>
        <v>#DIV/0!</v>
      </c>
      <c r="AA35" s="13" t="e">
        <f t="shared" si="4"/>
        <v>#DIV/0!</v>
      </c>
      <c r="AB35" s="13" t="e">
        <f t="shared" si="5"/>
        <v>#DIV/0!</v>
      </c>
      <c r="AC35" s="13" t="e">
        <f t="shared" si="6"/>
        <v>#DIV/0!</v>
      </c>
      <c r="AD35" s="13" t="e">
        <f t="shared" si="7"/>
        <v>#DIV/0!</v>
      </c>
      <c r="AE35" s="13" t="e">
        <f t="shared" si="8"/>
        <v>#DIV/0!</v>
      </c>
      <c r="AF35" s="13" t="e">
        <f t="shared" si="9"/>
        <v>#DIV/0!</v>
      </c>
      <c r="AG35" s="13" t="e">
        <f t="shared" si="10"/>
        <v>#DIV/0!</v>
      </c>
      <c r="AH35" s="13" t="e">
        <f t="shared" si="11"/>
        <v>#DIV/0!</v>
      </c>
      <c r="AI35" s="13" t="e">
        <f t="shared" si="12"/>
        <v>#DIV/0!</v>
      </c>
      <c r="AJ35" s="13" t="e">
        <f t="shared" si="13"/>
        <v>#DIV/0!</v>
      </c>
      <c r="AK35" s="13" t="e">
        <f t="shared" si="14"/>
        <v>#DIV/0!</v>
      </c>
    </row>
    <row r="36" spans="2:37" ht="18" x14ac:dyDescent="0.45">
      <c r="B36" s="21">
        <v>64</v>
      </c>
      <c r="C36" s="21">
        <v>62</v>
      </c>
      <c r="D36" s="21">
        <v>60</v>
      </c>
      <c r="E36" s="21">
        <v>58</v>
      </c>
      <c r="F36" s="21">
        <v>56</v>
      </c>
      <c r="G36" s="21">
        <v>54</v>
      </c>
      <c r="H36" s="21">
        <v>53</v>
      </c>
      <c r="I36" s="71">
        <v>51</v>
      </c>
      <c r="J36" s="21">
        <v>49</v>
      </c>
      <c r="K36" s="71">
        <v>48</v>
      </c>
      <c r="L36" s="21">
        <v>46</v>
      </c>
      <c r="M36" s="21">
        <v>44</v>
      </c>
      <c r="N36" s="21">
        <v>42</v>
      </c>
      <c r="O36" s="21">
        <v>38</v>
      </c>
      <c r="P36" s="21">
        <v>33</v>
      </c>
      <c r="Q36" s="21">
        <v>0.85</v>
      </c>
      <c r="W36" s="13" t="e">
        <f t="shared" si="0"/>
        <v>#DIV/0!</v>
      </c>
      <c r="X36" s="13" t="e">
        <f t="shared" si="1"/>
        <v>#DIV/0!</v>
      </c>
      <c r="Y36" s="13" t="e">
        <f t="shared" si="2"/>
        <v>#DIV/0!</v>
      </c>
      <c r="Z36" s="13" t="e">
        <f t="shared" si="3"/>
        <v>#DIV/0!</v>
      </c>
      <c r="AA36" s="13" t="e">
        <f t="shared" si="4"/>
        <v>#DIV/0!</v>
      </c>
      <c r="AB36" s="13" t="e">
        <f t="shared" si="5"/>
        <v>#DIV/0!</v>
      </c>
      <c r="AC36" s="13" t="e">
        <f t="shared" si="6"/>
        <v>#DIV/0!</v>
      </c>
      <c r="AD36" s="13" t="e">
        <f t="shared" si="7"/>
        <v>#DIV/0!</v>
      </c>
      <c r="AE36" s="13" t="e">
        <f t="shared" si="8"/>
        <v>#DIV/0!</v>
      </c>
      <c r="AF36" s="13" t="e">
        <f t="shared" si="9"/>
        <v>#DIV/0!</v>
      </c>
      <c r="AG36" s="13" t="e">
        <f t="shared" si="10"/>
        <v>#DIV/0!</v>
      </c>
      <c r="AH36" s="13" t="e">
        <f t="shared" si="11"/>
        <v>#DIV/0!</v>
      </c>
      <c r="AI36" s="13" t="e">
        <f t="shared" si="12"/>
        <v>#DIV/0!</v>
      </c>
      <c r="AJ36" s="13" t="e">
        <f t="shared" si="13"/>
        <v>#DIV/0!</v>
      </c>
      <c r="AK36" s="13" t="e">
        <f t="shared" si="14"/>
        <v>#DIV/0!</v>
      </c>
    </row>
    <row r="37" spans="2:37" ht="18" x14ac:dyDescent="0.45">
      <c r="B37" s="17">
        <v>63</v>
      </c>
      <c r="C37" s="17">
        <v>60</v>
      </c>
      <c r="D37" s="17">
        <v>59</v>
      </c>
      <c r="E37" s="17">
        <v>57</v>
      </c>
      <c r="F37" s="17">
        <v>55</v>
      </c>
      <c r="G37" s="17">
        <v>53</v>
      </c>
      <c r="H37" s="17">
        <v>52</v>
      </c>
      <c r="I37" s="19">
        <v>49</v>
      </c>
      <c r="J37" s="17">
        <v>48</v>
      </c>
      <c r="K37" s="19">
        <v>47</v>
      </c>
      <c r="L37" s="17">
        <v>45</v>
      </c>
      <c r="M37" s="17">
        <v>43</v>
      </c>
      <c r="N37" s="17">
        <v>40</v>
      </c>
      <c r="O37" s="17">
        <v>37</v>
      </c>
      <c r="P37" s="17">
        <v>32</v>
      </c>
      <c r="Q37" s="17">
        <v>0.84</v>
      </c>
      <c r="W37" s="13" t="e">
        <f t="shared" si="0"/>
        <v>#DIV/0!</v>
      </c>
      <c r="X37" s="13" t="e">
        <f t="shared" si="1"/>
        <v>#DIV/0!</v>
      </c>
      <c r="Y37" s="13" t="e">
        <f t="shared" si="2"/>
        <v>#DIV/0!</v>
      </c>
      <c r="Z37" s="13" t="e">
        <f t="shared" si="3"/>
        <v>#DIV/0!</v>
      </c>
      <c r="AA37" s="13" t="e">
        <f t="shared" si="4"/>
        <v>#DIV/0!</v>
      </c>
      <c r="AB37" s="13" t="e">
        <f t="shared" si="5"/>
        <v>#DIV/0!</v>
      </c>
      <c r="AC37" s="13" t="e">
        <f t="shared" si="6"/>
        <v>#DIV/0!</v>
      </c>
      <c r="AD37" s="13" t="e">
        <f t="shared" si="7"/>
        <v>#DIV/0!</v>
      </c>
      <c r="AE37" s="13" t="e">
        <f t="shared" si="8"/>
        <v>#DIV/0!</v>
      </c>
      <c r="AF37" s="13" t="e">
        <f t="shared" si="9"/>
        <v>#DIV/0!</v>
      </c>
      <c r="AG37" s="13" t="e">
        <f t="shared" si="10"/>
        <v>#DIV/0!</v>
      </c>
      <c r="AH37" s="13" t="e">
        <f t="shared" si="11"/>
        <v>#DIV/0!</v>
      </c>
      <c r="AI37" s="13" t="e">
        <f t="shared" si="12"/>
        <v>#DIV/0!</v>
      </c>
      <c r="AJ37" s="13" t="e">
        <f t="shared" si="13"/>
        <v>#DIV/0!</v>
      </c>
      <c r="AK37" s="13" t="e">
        <f t="shared" si="14"/>
        <v>#DIV/0!</v>
      </c>
    </row>
    <row r="38" spans="2:37" ht="18" x14ac:dyDescent="0.45">
      <c r="B38" s="18">
        <v>62</v>
      </c>
      <c r="C38" s="18">
        <v>59</v>
      </c>
      <c r="D38" s="18">
        <v>57</v>
      </c>
      <c r="E38" s="18">
        <v>56</v>
      </c>
      <c r="F38" s="18">
        <v>54</v>
      </c>
      <c r="G38" s="18">
        <v>52</v>
      </c>
      <c r="H38" s="18">
        <v>50</v>
      </c>
      <c r="I38" s="73">
        <v>48</v>
      </c>
      <c r="J38" s="18">
        <v>47</v>
      </c>
      <c r="K38" s="73">
        <v>45</v>
      </c>
      <c r="L38" s="18">
        <v>44</v>
      </c>
      <c r="M38" s="18">
        <v>42</v>
      </c>
      <c r="N38" s="18">
        <v>39</v>
      </c>
      <c r="O38" s="18">
        <v>36</v>
      </c>
      <c r="P38" s="18">
        <v>30</v>
      </c>
      <c r="Q38" s="18">
        <v>0.83</v>
      </c>
      <c r="W38" s="13" t="e">
        <f t="shared" si="0"/>
        <v>#DIV/0!</v>
      </c>
      <c r="X38" s="13" t="e">
        <f t="shared" si="1"/>
        <v>#DIV/0!</v>
      </c>
      <c r="Y38" s="13" t="e">
        <f t="shared" si="2"/>
        <v>#DIV/0!</v>
      </c>
      <c r="Z38" s="13" t="e">
        <f t="shared" si="3"/>
        <v>#DIV/0!</v>
      </c>
      <c r="AA38" s="13" t="e">
        <f t="shared" si="4"/>
        <v>#DIV/0!</v>
      </c>
      <c r="AB38" s="13" t="e">
        <f t="shared" si="5"/>
        <v>#DIV/0!</v>
      </c>
      <c r="AC38" s="13" t="e">
        <f t="shared" si="6"/>
        <v>#DIV/0!</v>
      </c>
      <c r="AD38" s="13" t="e">
        <f t="shared" si="7"/>
        <v>#DIV/0!</v>
      </c>
      <c r="AE38" s="13" t="e">
        <f t="shared" si="8"/>
        <v>#DIV/0!</v>
      </c>
      <c r="AF38" s="13" t="e">
        <f t="shared" si="9"/>
        <v>#DIV/0!</v>
      </c>
      <c r="AG38" s="13" t="e">
        <f t="shared" si="10"/>
        <v>#DIV/0!</v>
      </c>
      <c r="AH38" s="13" t="e">
        <f t="shared" si="11"/>
        <v>#DIV/0!</v>
      </c>
      <c r="AI38" s="13" t="e">
        <f t="shared" si="12"/>
        <v>#DIV/0!</v>
      </c>
      <c r="AJ38" s="13" t="e">
        <f t="shared" si="13"/>
        <v>#DIV/0!</v>
      </c>
      <c r="AK38" s="13" t="e">
        <f t="shared" si="14"/>
        <v>#DIV/0!</v>
      </c>
    </row>
    <row r="39" spans="2:37" ht="18" x14ac:dyDescent="0.45">
      <c r="B39" s="18">
        <v>61</v>
      </c>
      <c r="C39" s="18">
        <v>58</v>
      </c>
      <c r="D39" s="18">
        <v>56</v>
      </c>
      <c r="E39" s="18">
        <v>55</v>
      </c>
      <c r="F39" s="18">
        <v>53</v>
      </c>
      <c r="G39" s="18">
        <v>51</v>
      </c>
      <c r="H39" s="18">
        <v>49</v>
      </c>
      <c r="I39" s="73">
        <v>47</v>
      </c>
      <c r="J39" s="18">
        <v>46</v>
      </c>
      <c r="K39" s="73">
        <v>44</v>
      </c>
      <c r="L39" s="18">
        <v>43</v>
      </c>
      <c r="M39" s="18">
        <v>41</v>
      </c>
      <c r="N39" s="18">
        <v>38</v>
      </c>
      <c r="O39" s="18">
        <v>34</v>
      </c>
      <c r="P39" s="18">
        <v>28</v>
      </c>
      <c r="Q39" s="18">
        <v>0.82</v>
      </c>
      <c r="W39" s="13" t="e">
        <f t="shared" si="0"/>
        <v>#DIV/0!</v>
      </c>
      <c r="X39" s="13" t="e">
        <f t="shared" si="1"/>
        <v>#DIV/0!</v>
      </c>
      <c r="Y39" s="13" t="e">
        <f t="shared" si="2"/>
        <v>#DIV/0!</v>
      </c>
      <c r="Z39" s="13" t="e">
        <f t="shared" si="3"/>
        <v>#DIV/0!</v>
      </c>
      <c r="AA39" s="13" t="e">
        <f t="shared" si="4"/>
        <v>#DIV/0!</v>
      </c>
      <c r="AB39" s="13" t="e">
        <f t="shared" si="5"/>
        <v>#DIV/0!</v>
      </c>
      <c r="AC39" s="13" t="e">
        <f t="shared" si="6"/>
        <v>#DIV/0!</v>
      </c>
      <c r="AD39" s="13" t="e">
        <f t="shared" si="7"/>
        <v>#DIV/0!</v>
      </c>
      <c r="AE39" s="13" t="e">
        <f t="shared" si="8"/>
        <v>#DIV/0!</v>
      </c>
      <c r="AF39" s="13" t="e">
        <f t="shared" si="9"/>
        <v>#DIV/0!</v>
      </c>
      <c r="AG39" s="13" t="e">
        <f t="shared" si="10"/>
        <v>#DIV/0!</v>
      </c>
      <c r="AH39" s="13" t="e">
        <f t="shared" si="11"/>
        <v>#DIV/0!</v>
      </c>
      <c r="AI39" s="13" t="e">
        <f t="shared" si="12"/>
        <v>#DIV/0!</v>
      </c>
      <c r="AJ39" s="13" t="e">
        <f t="shared" si="13"/>
        <v>#DIV/0!</v>
      </c>
      <c r="AK39" s="13" t="e">
        <f t="shared" si="14"/>
        <v>#DIV/0!</v>
      </c>
    </row>
    <row r="40" spans="2:37" ht="18" x14ac:dyDescent="0.45">
      <c r="B40" s="18">
        <v>60</v>
      </c>
      <c r="C40" s="18">
        <v>57</v>
      </c>
      <c r="D40" s="18">
        <v>55</v>
      </c>
      <c r="E40" s="18">
        <v>53</v>
      </c>
      <c r="F40" s="18">
        <v>52</v>
      </c>
      <c r="G40" s="18">
        <v>50</v>
      </c>
      <c r="H40" s="18">
        <v>48</v>
      </c>
      <c r="I40" s="73">
        <v>46</v>
      </c>
      <c r="J40" s="18">
        <v>45</v>
      </c>
      <c r="K40" s="73">
        <v>43</v>
      </c>
      <c r="L40" s="18">
        <v>42</v>
      </c>
      <c r="M40" s="18">
        <v>39</v>
      </c>
      <c r="N40" s="18">
        <v>37</v>
      </c>
      <c r="O40" s="18">
        <v>33</v>
      </c>
      <c r="P40" s="18">
        <v>27</v>
      </c>
      <c r="Q40" s="18">
        <v>0.81</v>
      </c>
      <c r="W40" s="13" t="e">
        <f t="shared" si="0"/>
        <v>#DIV/0!</v>
      </c>
      <c r="X40" s="13" t="e">
        <f t="shared" si="1"/>
        <v>#DIV/0!</v>
      </c>
      <c r="Y40" s="13" t="e">
        <f t="shared" si="2"/>
        <v>#DIV/0!</v>
      </c>
      <c r="Z40" s="13" t="e">
        <f t="shared" si="3"/>
        <v>#DIV/0!</v>
      </c>
      <c r="AA40" s="13" t="e">
        <f t="shared" si="4"/>
        <v>#DIV/0!</v>
      </c>
      <c r="AB40" s="13" t="e">
        <f t="shared" si="5"/>
        <v>#DIV/0!</v>
      </c>
      <c r="AC40" s="13" t="e">
        <f t="shared" si="6"/>
        <v>#DIV/0!</v>
      </c>
      <c r="AD40" s="13" t="e">
        <f t="shared" si="7"/>
        <v>#DIV/0!</v>
      </c>
      <c r="AE40" s="13" t="e">
        <f t="shared" si="8"/>
        <v>#DIV/0!</v>
      </c>
      <c r="AF40" s="13" t="e">
        <f t="shared" si="9"/>
        <v>#DIV/0!</v>
      </c>
      <c r="AG40" s="13" t="e">
        <f t="shared" si="10"/>
        <v>#DIV/0!</v>
      </c>
      <c r="AH40" s="13" t="e">
        <f t="shared" si="11"/>
        <v>#DIV/0!</v>
      </c>
      <c r="AI40" s="13" t="e">
        <f t="shared" si="12"/>
        <v>#DIV/0!</v>
      </c>
      <c r="AJ40" s="13" t="e">
        <f t="shared" si="13"/>
        <v>#DIV/0!</v>
      </c>
      <c r="AK40" s="13" t="e">
        <f t="shared" si="14"/>
        <v>#DIV/0!</v>
      </c>
    </row>
    <row r="41" spans="2:37" ht="18" x14ac:dyDescent="0.45">
      <c r="B41" s="21">
        <v>59</v>
      </c>
      <c r="C41" s="21">
        <v>56</v>
      </c>
      <c r="D41" s="21">
        <v>54</v>
      </c>
      <c r="E41" s="21">
        <v>52</v>
      </c>
      <c r="F41" s="21">
        <v>51</v>
      </c>
      <c r="G41" s="21">
        <v>49</v>
      </c>
      <c r="H41" s="21">
        <v>47</v>
      </c>
      <c r="I41" s="71">
        <v>45</v>
      </c>
      <c r="J41" s="21">
        <v>43</v>
      </c>
      <c r="K41" s="71">
        <v>42</v>
      </c>
      <c r="L41" s="21">
        <v>40</v>
      </c>
      <c r="M41" s="21">
        <v>38</v>
      </c>
      <c r="N41" s="21">
        <v>36</v>
      </c>
      <c r="O41" s="21">
        <v>32</v>
      </c>
      <c r="P41" s="21">
        <v>25</v>
      </c>
      <c r="Q41" s="21">
        <v>0.8</v>
      </c>
      <c r="W41" s="13" t="e">
        <f t="shared" si="0"/>
        <v>#DIV/0!</v>
      </c>
      <c r="X41" s="13" t="e">
        <f t="shared" si="1"/>
        <v>#DIV/0!</v>
      </c>
      <c r="Y41" s="13" t="e">
        <f t="shared" si="2"/>
        <v>#DIV/0!</v>
      </c>
      <c r="Z41" s="13" t="e">
        <f t="shared" si="3"/>
        <v>#DIV/0!</v>
      </c>
      <c r="AA41" s="13" t="e">
        <f t="shared" si="4"/>
        <v>#DIV/0!</v>
      </c>
      <c r="AB41" s="13" t="e">
        <f t="shared" si="5"/>
        <v>#DIV/0!</v>
      </c>
      <c r="AC41" s="13" t="e">
        <f t="shared" si="6"/>
        <v>#DIV/0!</v>
      </c>
      <c r="AD41" s="13" t="e">
        <f t="shared" si="7"/>
        <v>#DIV/0!</v>
      </c>
      <c r="AE41" s="13" t="e">
        <f t="shared" si="8"/>
        <v>#DIV/0!</v>
      </c>
      <c r="AF41" s="13" t="e">
        <f t="shared" si="9"/>
        <v>#DIV/0!</v>
      </c>
      <c r="AG41" s="13" t="e">
        <f t="shared" si="10"/>
        <v>#DIV/0!</v>
      </c>
      <c r="AH41" s="13" t="e">
        <f t="shared" si="11"/>
        <v>#DIV/0!</v>
      </c>
      <c r="AI41" s="13" t="e">
        <f t="shared" si="12"/>
        <v>#DIV/0!</v>
      </c>
      <c r="AJ41" s="13" t="e">
        <f t="shared" si="13"/>
        <v>#DIV/0!</v>
      </c>
      <c r="AK41" s="13" t="e">
        <f t="shared" si="14"/>
        <v>#DIV/0!</v>
      </c>
    </row>
    <row r="42" spans="2:37" ht="18" x14ac:dyDescent="0.45">
      <c r="B42" s="17">
        <v>58</v>
      </c>
      <c r="C42" s="17">
        <v>55</v>
      </c>
      <c r="D42" s="17">
        <v>53</v>
      </c>
      <c r="E42" s="17">
        <v>51</v>
      </c>
      <c r="F42" s="17">
        <v>49</v>
      </c>
      <c r="G42" s="17">
        <v>47</v>
      </c>
      <c r="H42" s="17">
        <v>46</v>
      </c>
      <c r="I42" s="19">
        <v>43</v>
      </c>
      <c r="J42" s="17">
        <v>42</v>
      </c>
      <c r="K42" s="19">
        <v>41</v>
      </c>
      <c r="L42" s="17">
        <v>39</v>
      </c>
      <c r="M42" s="17">
        <v>37</v>
      </c>
      <c r="N42" s="17">
        <v>34</v>
      </c>
      <c r="O42" s="17">
        <v>31</v>
      </c>
      <c r="P42" s="17">
        <v>24</v>
      </c>
      <c r="Q42" s="17">
        <v>0.79</v>
      </c>
      <c r="W42" s="13" t="e">
        <f t="shared" si="0"/>
        <v>#DIV/0!</v>
      </c>
      <c r="X42" s="13" t="e">
        <f t="shared" si="1"/>
        <v>#DIV/0!</v>
      </c>
      <c r="Y42" s="13" t="e">
        <f t="shared" si="2"/>
        <v>#DIV/0!</v>
      </c>
      <c r="Z42" s="13" t="e">
        <f t="shared" si="3"/>
        <v>#DIV/0!</v>
      </c>
      <c r="AA42" s="13" t="e">
        <f t="shared" si="4"/>
        <v>#DIV/0!</v>
      </c>
      <c r="AB42" s="13" t="e">
        <f t="shared" si="5"/>
        <v>#DIV/0!</v>
      </c>
      <c r="AC42" s="13" t="e">
        <f t="shared" si="6"/>
        <v>#DIV/0!</v>
      </c>
      <c r="AD42" s="13" t="e">
        <f t="shared" si="7"/>
        <v>#DIV/0!</v>
      </c>
      <c r="AE42" s="13" t="e">
        <f t="shared" si="8"/>
        <v>#DIV/0!</v>
      </c>
      <c r="AF42" s="13" t="e">
        <f t="shared" si="9"/>
        <v>#DIV/0!</v>
      </c>
      <c r="AG42" s="13" t="e">
        <f t="shared" si="10"/>
        <v>#DIV/0!</v>
      </c>
      <c r="AH42" s="13" t="e">
        <f t="shared" si="11"/>
        <v>#DIV/0!</v>
      </c>
      <c r="AI42" s="13" t="e">
        <f t="shared" si="12"/>
        <v>#DIV/0!</v>
      </c>
      <c r="AJ42" s="13" t="e">
        <f t="shared" si="13"/>
        <v>#DIV/0!</v>
      </c>
      <c r="AK42" s="13" t="e">
        <f t="shared" si="14"/>
        <v>#DIV/0!</v>
      </c>
    </row>
    <row r="43" spans="2:37" ht="18" x14ac:dyDescent="0.45">
      <c r="B43" s="18">
        <v>57</v>
      </c>
      <c r="C43" s="18">
        <v>54</v>
      </c>
      <c r="D43" s="18">
        <v>51</v>
      </c>
      <c r="E43" s="18">
        <v>50</v>
      </c>
      <c r="F43" s="18">
        <v>48</v>
      </c>
      <c r="G43" s="18">
        <v>46</v>
      </c>
      <c r="H43" s="18">
        <v>44</v>
      </c>
      <c r="I43" s="73">
        <v>42</v>
      </c>
      <c r="J43" s="18">
        <v>41</v>
      </c>
      <c r="K43" s="73">
        <v>39</v>
      </c>
      <c r="L43" s="18">
        <v>38</v>
      </c>
      <c r="M43" s="18">
        <v>36</v>
      </c>
      <c r="N43" s="18">
        <v>33</v>
      </c>
      <c r="O43" s="18">
        <v>30</v>
      </c>
      <c r="P43" s="18">
        <v>23</v>
      </c>
      <c r="Q43" s="18">
        <v>0.78</v>
      </c>
      <c r="W43" s="13" t="e">
        <f t="shared" si="0"/>
        <v>#DIV/0!</v>
      </c>
      <c r="X43" s="13" t="e">
        <f t="shared" si="1"/>
        <v>#DIV/0!</v>
      </c>
      <c r="Y43" s="13" t="e">
        <f t="shared" si="2"/>
        <v>#DIV/0!</v>
      </c>
      <c r="Z43" s="13" t="e">
        <f t="shared" si="3"/>
        <v>#DIV/0!</v>
      </c>
      <c r="AA43" s="13" t="e">
        <f t="shared" si="4"/>
        <v>#DIV/0!</v>
      </c>
      <c r="AB43" s="13" t="e">
        <f t="shared" si="5"/>
        <v>#DIV/0!</v>
      </c>
      <c r="AC43" s="13" t="e">
        <f t="shared" si="6"/>
        <v>#DIV/0!</v>
      </c>
      <c r="AD43" s="13" t="e">
        <f t="shared" si="7"/>
        <v>#DIV/0!</v>
      </c>
      <c r="AE43" s="13" t="e">
        <f t="shared" si="8"/>
        <v>#DIV/0!</v>
      </c>
      <c r="AF43" s="13" t="e">
        <f t="shared" si="9"/>
        <v>#DIV/0!</v>
      </c>
      <c r="AG43" s="13" t="e">
        <f t="shared" si="10"/>
        <v>#DIV/0!</v>
      </c>
      <c r="AH43" s="13" t="e">
        <f t="shared" si="11"/>
        <v>#DIV/0!</v>
      </c>
      <c r="AI43" s="13" t="e">
        <f t="shared" si="12"/>
        <v>#DIV/0!</v>
      </c>
      <c r="AJ43" s="13" t="e">
        <f t="shared" si="13"/>
        <v>#DIV/0!</v>
      </c>
      <c r="AK43" s="13" t="e">
        <f t="shared" si="14"/>
        <v>#DIV/0!</v>
      </c>
    </row>
    <row r="44" spans="2:37" ht="18" x14ac:dyDescent="0.45">
      <c r="B44" s="18">
        <v>56</v>
      </c>
      <c r="C44" s="18">
        <v>53</v>
      </c>
      <c r="D44" s="18">
        <v>50</v>
      </c>
      <c r="E44" s="18">
        <v>49</v>
      </c>
      <c r="F44" s="18">
        <v>47</v>
      </c>
      <c r="G44" s="18">
        <v>45</v>
      </c>
      <c r="H44" s="18">
        <v>43</v>
      </c>
      <c r="I44" s="73">
        <v>41</v>
      </c>
      <c r="J44" s="18">
        <v>40</v>
      </c>
      <c r="K44" s="73">
        <v>38</v>
      </c>
      <c r="L44" s="18">
        <v>37</v>
      </c>
      <c r="M44" s="18">
        <v>35</v>
      </c>
      <c r="N44" s="18">
        <v>32</v>
      </c>
      <c r="O44" s="18">
        <v>28</v>
      </c>
      <c r="P44" s="18">
        <v>22</v>
      </c>
      <c r="Q44" s="18">
        <v>0.77</v>
      </c>
      <c r="W44" s="13" t="e">
        <f t="shared" si="0"/>
        <v>#DIV/0!</v>
      </c>
      <c r="X44" s="13" t="e">
        <f t="shared" si="1"/>
        <v>#DIV/0!</v>
      </c>
      <c r="Y44" s="13" t="e">
        <f t="shared" si="2"/>
        <v>#DIV/0!</v>
      </c>
      <c r="Z44" s="13" t="e">
        <f t="shared" si="3"/>
        <v>#DIV/0!</v>
      </c>
      <c r="AA44" s="13" t="e">
        <f t="shared" si="4"/>
        <v>#DIV/0!</v>
      </c>
      <c r="AB44" s="13" t="e">
        <f t="shared" si="5"/>
        <v>#DIV/0!</v>
      </c>
      <c r="AC44" s="13" t="e">
        <f t="shared" si="6"/>
        <v>#DIV/0!</v>
      </c>
      <c r="AD44" s="13" t="e">
        <f t="shared" si="7"/>
        <v>#DIV/0!</v>
      </c>
      <c r="AE44" s="13" t="e">
        <f t="shared" si="8"/>
        <v>#DIV/0!</v>
      </c>
      <c r="AF44" s="13" t="e">
        <f t="shared" si="9"/>
        <v>#DIV/0!</v>
      </c>
      <c r="AG44" s="13" t="e">
        <f t="shared" si="10"/>
        <v>#DIV/0!</v>
      </c>
      <c r="AH44" s="13" t="e">
        <f t="shared" si="11"/>
        <v>#DIV/0!</v>
      </c>
      <c r="AI44" s="13" t="e">
        <f t="shared" si="12"/>
        <v>#DIV/0!</v>
      </c>
      <c r="AJ44" s="13" t="e">
        <f t="shared" si="13"/>
        <v>#DIV/0!</v>
      </c>
      <c r="AK44" s="13" t="e">
        <f t="shared" si="14"/>
        <v>#DIV/0!</v>
      </c>
    </row>
    <row r="45" spans="2:37" ht="18" x14ac:dyDescent="0.45">
      <c r="B45" s="18">
        <v>55</v>
      </c>
      <c r="C45" s="18">
        <v>52</v>
      </c>
      <c r="D45" s="18">
        <v>49</v>
      </c>
      <c r="E45" s="18">
        <v>47</v>
      </c>
      <c r="F45" s="18">
        <v>46</v>
      </c>
      <c r="G45" s="18">
        <v>44</v>
      </c>
      <c r="H45" s="18">
        <v>42</v>
      </c>
      <c r="I45" s="73">
        <v>40</v>
      </c>
      <c r="J45" s="18">
        <v>39</v>
      </c>
      <c r="K45" s="73">
        <v>37</v>
      </c>
      <c r="L45" s="18">
        <v>36</v>
      </c>
      <c r="M45" s="18">
        <v>33</v>
      </c>
      <c r="N45" s="18">
        <v>31</v>
      </c>
      <c r="O45" s="18">
        <v>27</v>
      </c>
      <c r="P45" s="18">
        <v>21</v>
      </c>
      <c r="Q45" s="18">
        <v>0.76</v>
      </c>
      <c r="W45" s="13" t="e">
        <f t="shared" si="0"/>
        <v>#DIV/0!</v>
      </c>
      <c r="X45" s="13" t="e">
        <f t="shared" si="1"/>
        <v>#DIV/0!</v>
      </c>
      <c r="Y45" s="13" t="e">
        <f t="shared" si="2"/>
        <v>#DIV/0!</v>
      </c>
      <c r="Z45" s="13" t="e">
        <f t="shared" si="3"/>
        <v>#DIV/0!</v>
      </c>
      <c r="AA45" s="13" t="e">
        <f t="shared" si="4"/>
        <v>#DIV/0!</v>
      </c>
      <c r="AB45" s="13" t="e">
        <f t="shared" si="5"/>
        <v>#DIV/0!</v>
      </c>
      <c r="AC45" s="13" t="e">
        <f t="shared" si="6"/>
        <v>#DIV/0!</v>
      </c>
      <c r="AD45" s="13" t="e">
        <f t="shared" si="7"/>
        <v>#DIV/0!</v>
      </c>
      <c r="AE45" s="13" t="e">
        <f t="shared" si="8"/>
        <v>#DIV/0!</v>
      </c>
      <c r="AF45" s="13" t="e">
        <f t="shared" si="9"/>
        <v>#DIV/0!</v>
      </c>
      <c r="AG45" s="13" t="e">
        <f t="shared" si="10"/>
        <v>#DIV/0!</v>
      </c>
      <c r="AH45" s="13" t="e">
        <f t="shared" si="11"/>
        <v>#DIV/0!</v>
      </c>
      <c r="AI45" s="13" t="e">
        <f t="shared" si="12"/>
        <v>#DIV/0!</v>
      </c>
      <c r="AJ45" s="13" t="e">
        <f t="shared" si="13"/>
        <v>#DIV/0!</v>
      </c>
      <c r="AK45" s="13" t="e">
        <f t="shared" si="14"/>
        <v>#DIV/0!</v>
      </c>
    </row>
    <row r="46" spans="2:37" ht="18" x14ac:dyDescent="0.45">
      <c r="B46" s="21">
        <v>54</v>
      </c>
      <c r="C46" s="21">
        <v>51</v>
      </c>
      <c r="D46" s="21">
        <v>48</v>
      </c>
      <c r="E46" s="21">
        <v>46</v>
      </c>
      <c r="F46" s="21">
        <v>45</v>
      </c>
      <c r="G46" s="21">
        <v>43</v>
      </c>
      <c r="H46" s="21">
        <v>41</v>
      </c>
      <c r="I46" s="71">
        <v>39</v>
      </c>
      <c r="J46" s="21">
        <v>37</v>
      </c>
      <c r="K46" s="71">
        <v>36</v>
      </c>
      <c r="L46" s="21">
        <v>34</v>
      </c>
      <c r="M46" s="21">
        <v>32</v>
      </c>
      <c r="N46" s="21">
        <v>30</v>
      </c>
      <c r="O46" s="21">
        <v>26</v>
      </c>
      <c r="P46" s="21">
        <v>20</v>
      </c>
      <c r="Q46" s="21">
        <v>0.75</v>
      </c>
      <c r="W46" s="13" t="e">
        <f t="shared" si="0"/>
        <v>#DIV/0!</v>
      </c>
      <c r="X46" s="13" t="e">
        <f t="shared" si="1"/>
        <v>#DIV/0!</v>
      </c>
      <c r="Y46" s="13" t="e">
        <f t="shared" si="2"/>
        <v>#DIV/0!</v>
      </c>
      <c r="Z46" s="13" t="e">
        <f t="shared" si="3"/>
        <v>#DIV/0!</v>
      </c>
      <c r="AA46" s="13" t="e">
        <f t="shared" si="4"/>
        <v>#DIV/0!</v>
      </c>
      <c r="AB46" s="13" t="e">
        <f t="shared" si="5"/>
        <v>#DIV/0!</v>
      </c>
      <c r="AC46" s="13" t="e">
        <f t="shared" si="6"/>
        <v>#DIV/0!</v>
      </c>
      <c r="AD46" s="13" t="e">
        <f t="shared" si="7"/>
        <v>#DIV/0!</v>
      </c>
      <c r="AE46" s="13" t="e">
        <f t="shared" si="8"/>
        <v>#DIV/0!</v>
      </c>
      <c r="AF46" s="13" t="e">
        <f t="shared" si="9"/>
        <v>#DIV/0!</v>
      </c>
      <c r="AG46" s="13" t="e">
        <f t="shared" si="10"/>
        <v>#DIV/0!</v>
      </c>
      <c r="AH46" s="13" t="e">
        <f t="shared" si="11"/>
        <v>#DIV/0!</v>
      </c>
      <c r="AI46" s="13" t="e">
        <f t="shared" si="12"/>
        <v>#DIV/0!</v>
      </c>
      <c r="AJ46" s="13" t="e">
        <f t="shared" si="13"/>
        <v>#DIV/0!</v>
      </c>
      <c r="AK46" s="13" t="e">
        <f t="shared" si="14"/>
        <v>#DIV/0!</v>
      </c>
    </row>
    <row r="47" spans="2:37" ht="18" x14ac:dyDescent="0.45">
      <c r="B47" s="17">
        <v>53</v>
      </c>
      <c r="C47" s="17">
        <v>50</v>
      </c>
      <c r="D47" s="17">
        <v>47</v>
      </c>
      <c r="E47" s="17">
        <v>45</v>
      </c>
      <c r="F47" s="17">
        <v>44</v>
      </c>
      <c r="G47" s="17">
        <v>42</v>
      </c>
      <c r="H47" s="17">
        <v>40</v>
      </c>
      <c r="I47" s="19">
        <v>38</v>
      </c>
      <c r="J47" s="17">
        <v>36</v>
      </c>
      <c r="K47" s="19">
        <v>35</v>
      </c>
      <c r="L47" s="17">
        <v>33</v>
      </c>
      <c r="M47" s="17">
        <v>31</v>
      </c>
      <c r="N47" s="17">
        <v>29</v>
      </c>
      <c r="O47" s="17">
        <v>25</v>
      </c>
      <c r="P47" s="74">
        <v>19</v>
      </c>
      <c r="Q47" s="17">
        <v>0.74</v>
      </c>
      <c r="W47" s="13" t="e">
        <f t="shared" ref="W47:W56" si="15">IF(AND($V$5=$B$4,$V$4&gt;=B47,$V$4&lt;B46),Q47,0)</f>
        <v>#DIV/0!</v>
      </c>
      <c r="X47" s="13" t="e">
        <f t="shared" ref="X47:X56" si="16">IF(AND($V$5=$C$4,$V$4&gt;=C47,$V$4&lt;C46),Q47,0)</f>
        <v>#DIV/0!</v>
      </c>
      <c r="Y47" s="13" t="e">
        <f t="shared" ref="Y47:Y56" si="17">IF(AND($V$5=$D$4,$V$4&gt;=D47,$V$4&lt;D46),Q47,0)</f>
        <v>#DIV/0!</v>
      </c>
      <c r="Z47" s="13" t="e">
        <f t="shared" ref="Z47:Z56" si="18">IF(AND($V$5=$E$4,$V$4&gt;=E47,$V$4&lt;E46),Q47,0)</f>
        <v>#DIV/0!</v>
      </c>
      <c r="AA47" s="13" t="e">
        <f t="shared" ref="AA47:AA56" si="19">IF(AND($V$5=$F$4,$V$4&gt;=F47,$V$4&lt;F46),Q47,0)</f>
        <v>#DIV/0!</v>
      </c>
      <c r="AB47" s="13" t="e">
        <f t="shared" ref="AB47:AB56" si="20">IF(AND($V$5=$G$4,$V$4&gt;=G47,$V$4&lt;G46),Q47,0)</f>
        <v>#DIV/0!</v>
      </c>
      <c r="AC47" s="13" t="e">
        <f t="shared" ref="AC47:AC56" si="21">IF(AND($V$5=$H$4,$V$4&gt;=H47,$V$4&lt;H46),Q47,0)</f>
        <v>#DIV/0!</v>
      </c>
      <c r="AD47" s="13" t="e">
        <f t="shared" ref="AD47:AD56" si="22">IF(AND($V$5=$I$4,$V$4&gt;=I47,$V$4&lt;I46),Q47,0)</f>
        <v>#DIV/0!</v>
      </c>
      <c r="AE47" s="13" t="e">
        <f t="shared" ref="AE47:AE56" si="23">IF(AND($V$5=$J$4,$V$4&gt;=J47,$V$4&lt;J46),Q47,0)</f>
        <v>#DIV/0!</v>
      </c>
      <c r="AF47" s="13" t="e">
        <f t="shared" ref="AF47:AF56" si="24">IF(AND($V$5=$K$4,$V$4&gt;=K47,$V$4&lt;K46),Q47,0)</f>
        <v>#DIV/0!</v>
      </c>
      <c r="AG47" s="13" t="e">
        <f t="shared" ref="AG47:AG56" si="25">IF(AND($V$5=$L$4,$V$4&gt;=L47,$V$4&lt;L46),Q47,0)</f>
        <v>#DIV/0!</v>
      </c>
      <c r="AH47" s="13" t="e">
        <f t="shared" ref="AH47:AH56" si="26">IF(AND($V$5=$M$4,$V$4&gt;=M47,$V$4&lt;M46),Q47,0)</f>
        <v>#DIV/0!</v>
      </c>
      <c r="AI47" s="13" t="e">
        <f t="shared" ref="AI47:AI56" si="27">IF(AND($V$5=$N$4,$V$4&gt;=N47,$V$4&lt;N46),Q47,0)</f>
        <v>#DIV/0!</v>
      </c>
      <c r="AJ47" s="13" t="e">
        <f t="shared" ref="AJ47:AJ56" si="28">IF(AND($V$5=$O$4,$V$4&gt;=O47,$V$4&lt;O46),Q47,0)</f>
        <v>#DIV/0!</v>
      </c>
      <c r="AK47" s="13" t="e">
        <f t="shared" ref="AK47:AK56" si="29">IF(AND($V$5=$P$4,$V$4&gt;=P47,$V$4&lt;P46),Q47,0)</f>
        <v>#DIV/0!</v>
      </c>
    </row>
    <row r="48" spans="2:37" ht="18" x14ac:dyDescent="0.45">
      <c r="B48" s="18">
        <v>52</v>
      </c>
      <c r="C48" s="18">
        <v>49</v>
      </c>
      <c r="D48" s="18">
        <v>46</v>
      </c>
      <c r="E48" s="18">
        <v>44</v>
      </c>
      <c r="F48" s="18">
        <v>43</v>
      </c>
      <c r="G48" s="18">
        <v>41</v>
      </c>
      <c r="H48" s="18">
        <v>39</v>
      </c>
      <c r="I48" s="73">
        <v>37</v>
      </c>
      <c r="J48" s="18">
        <v>35</v>
      </c>
      <c r="K48" s="73">
        <v>34</v>
      </c>
      <c r="L48" s="18">
        <v>32</v>
      </c>
      <c r="M48" s="18">
        <v>30</v>
      </c>
      <c r="N48" s="18">
        <v>28</v>
      </c>
      <c r="O48" s="18">
        <v>24</v>
      </c>
      <c r="P48" s="75">
        <v>18</v>
      </c>
      <c r="Q48" s="18">
        <v>0.73</v>
      </c>
      <c r="W48" s="13" t="e">
        <f t="shared" si="15"/>
        <v>#DIV/0!</v>
      </c>
      <c r="X48" s="13" t="e">
        <f t="shared" si="16"/>
        <v>#DIV/0!</v>
      </c>
      <c r="Y48" s="13" t="e">
        <f t="shared" si="17"/>
        <v>#DIV/0!</v>
      </c>
      <c r="Z48" s="13" t="e">
        <f t="shared" si="18"/>
        <v>#DIV/0!</v>
      </c>
      <c r="AA48" s="13" t="e">
        <f t="shared" si="19"/>
        <v>#DIV/0!</v>
      </c>
      <c r="AB48" s="13" t="e">
        <f t="shared" si="20"/>
        <v>#DIV/0!</v>
      </c>
      <c r="AC48" s="13" t="e">
        <f t="shared" si="21"/>
        <v>#DIV/0!</v>
      </c>
      <c r="AD48" s="13" t="e">
        <f t="shared" si="22"/>
        <v>#DIV/0!</v>
      </c>
      <c r="AE48" s="13" t="e">
        <f t="shared" si="23"/>
        <v>#DIV/0!</v>
      </c>
      <c r="AF48" s="13" t="e">
        <f t="shared" si="24"/>
        <v>#DIV/0!</v>
      </c>
      <c r="AG48" s="13" t="e">
        <f t="shared" si="25"/>
        <v>#DIV/0!</v>
      </c>
      <c r="AH48" s="13" t="e">
        <f t="shared" si="26"/>
        <v>#DIV/0!</v>
      </c>
      <c r="AI48" s="13" t="e">
        <f t="shared" si="27"/>
        <v>#DIV/0!</v>
      </c>
      <c r="AJ48" s="13" t="e">
        <f t="shared" si="28"/>
        <v>#DIV/0!</v>
      </c>
      <c r="AK48" s="13" t="e">
        <f t="shared" si="29"/>
        <v>#DIV/0!</v>
      </c>
    </row>
    <row r="49" spans="2:37" ht="18" x14ac:dyDescent="0.45">
      <c r="B49" s="18">
        <v>51</v>
      </c>
      <c r="C49" s="18">
        <v>48</v>
      </c>
      <c r="D49" s="18">
        <v>45</v>
      </c>
      <c r="E49" s="18">
        <v>43</v>
      </c>
      <c r="F49" s="18">
        <v>42</v>
      </c>
      <c r="G49" s="18">
        <v>40</v>
      </c>
      <c r="H49" s="18">
        <v>38</v>
      </c>
      <c r="I49" s="73">
        <v>36</v>
      </c>
      <c r="J49" s="18">
        <v>34</v>
      </c>
      <c r="K49" s="73">
        <v>33</v>
      </c>
      <c r="L49" s="18">
        <v>31</v>
      </c>
      <c r="M49" s="18">
        <v>29</v>
      </c>
      <c r="N49" s="18">
        <v>27</v>
      </c>
      <c r="O49" s="18">
        <v>23</v>
      </c>
      <c r="P49" s="75">
        <v>17</v>
      </c>
      <c r="Q49" s="18">
        <v>0.72</v>
      </c>
      <c r="W49" s="13" t="e">
        <f t="shared" si="15"/>
        <v>#DIV/0!</v>
      </c>
      <c r="X49" s="13" t="e">
        <f t="shared" si="16"/>
        <v>#DIV/0!</v>
      </c>
      <c r="Y49" s="13" t="e">
        <f t="shared" si="17"/>
        <v>#DIV/0!</v>
      </c>
      <c r="Z49" s="13" t="e">
        <f t="shared" si="18"/>
        <v>#DIV/0!</v>
      </c>
      <c r="AA49" s="13" t="e">
        <f t="shared" si="19"/>
        <v>#DIV/0!</v>
      </c>
      <c r="AB49" s="13" t="e">
        <f t="shared" si="20"/>
        <v>#DIV/0!</v>
      </c>
      <c r="AC49" s="13" t="e">
        <f t="shared" si="21"/>
        <v>#DIV/0!</v>
      </c>
      <c r="AD49" s="13" t="e">
        <f t="shared" si="22"/>
        <v>#DIV/0!</v>
      </c>
      <c r="AE49" s="13" t="e">
        <f t="shared" si="23"/>
        <v>#DIV/0!</v>
      </c>
      <c r="AF49" s="13" t="e">
        <f t="shared" si="24"/>
        <v>#DIV/0!</v>
      </c>
      <c r="AG49" s="13" t="e">
        <f t="shared" si="25"/>
        <v>#DIV/0!</v>
      </c>
      <c r="AH49" s="13" t="e">
        <f t="shared" si="26"/>
        <v>#DIV/0!</v>
      </c>
      <c r="AI49" s="13" t="e">
        <f t="shared" si="27"/>
        <v>#DIV/0!</v>
      </c>
      <c r="AJ49" s="13" t="e">
        <f t="shared" si="28"/>
        <v>#DIV/0!</v>
      </c>
      <c r="AK49" s="13" t="e">
        <f t="shared" si="29"/>
        <v>#DIV/0!</v>
      </c>
    </row>
    <row r="50" spans="2:37" ht="18" x14ac:dyDescent="0.45">
      <c r="B50" s="18">
        <v>50</v>
      </c>
      <c r="C50" s="18">
        <v>47</v>
      </c>
      <c r="D50" s="18">
        <v>44</v>
      </c>
      <c r="E50" s="18">
        <v>42</v>
      </c>
      <c r="F50" s="18">
        <v>41</v>
      </c>
      <c r="G50" s="18">
        <v>39</v>
      </c>
      <c r="H50" s="18">
        <v>37</v>
      </c>
      <c r="I50" s="73">
        <v>35</v>
      </c>
      <c r="J50" s="18">
        <v>33</v>
      </c>
      <c r="K50" s="73">
        <v>32</v>
      </c>
      <c r="L50" s="18">
        <v>30</v>
      </c>
      <c r="M50" s="18">
        <v>28</v>
      </c>
      <c r="N50" s="18">
        <v>26</v>
      </c>
      <c r="O50" s="18">
        <v>22</v>
      </c>
      <c r="P50" s="75">
        <v>16</v>
      </c>
      <c r="Q50" s="18">
        <v>0.71</v>
      </c>
      <c r="W50" s="13" t="e">
        <f t="shared" si="15"/>
        <v>#DIV/0!</v>
      </c>
      <c r="X50" s="13" t="e">
        <f t="shared" si="16"/>
        <v>#DIV/0!</v>
      </c>
      <c r="Y50" s="13" t="e">
        <f t="shared" si="17"/>
        <v>#DIV/0!</v>
      </c>
      <c r="Z50" s="13" t="e">
        <f t="shared" si="18"/>
        <v>#DIV/0!</v>
      </c>
      <c r="AA50" s="13" t="e">
        <f t="shared" si="19"/>
        <v>#DIV/0!</v>
      </c>
      <c r="AB50" s="13" t="e">
        <f t="shared" si="20"/>
        <v>#DIV/0!</v>
      </c>
      <c r="AC50" s="13" t="e">
        <f t="shared" si="21"/>
        <v>#DIV/0!</v>
      </c>
      <c r="AD50" s="13" t="e">
        <f t="shared" si="22"/>
        <v>#DIV/0!</v>
      </c>
      <c r="AE50" s="13" t="e">
        <f t="shared" si="23"/>
        <v>#DIV/0!</v>
      </c>
      <c r="AF50" s="13" t="e">
        <f t="shared" si="24"/>
        <v>#DIV/0!</v>
      </c>
      <c r="AG50" s="13" t="e">
        <f t="shared" si="25"/>
        <v>#DIV/0!</v>
      </c>
      <c r="AH50" s="13" t="e">
        <f t="shared" si="26"/>
        <v>#DIV/0!</v>
      </c>
      <c r="AI50" s="13" t="e">
        <f t="shared" si="27"/>
        <v>#DIV/0!</v>
      </c>
      <c r="AJ50" s="13" t="e">
        <f t="shared" si="28"/>
        <v>#DIV/0!</v>
      </c>
      <c r="AK50" s="13" t="e">
        <f t="shared" si="29"/>
        <v>#DIV/0!</v>
      </c>
    </row>
    <row r="51" spans="2:37" ht="18" x14ac:dyDescent="0.45">
      <c r="B51" s="21">
        <v>49</v>
      </c>
      <c r="C51" s="21">
        <v>46</v>
      </c>
      <c r="D51" s="21">
        <v>43</v>
      </c>
      <c r="E51" s="21">
        <v>41</v>
      </c>
      <c r="F51" s="21">
        <v>40</v>
      </c>
      <c r="G51" s="21">
        <v>38</v>
      </c>
      <c r="H51" s="21">
        <v>36</v>
      </c>
      <c r="I51" s="71">
        <v>34</v>
      </c>
      <c r="J51" s="21">
        <v>32</v>
      </c>
      <c r="K51" s="71">
        <v>31</v>
      </c>
      <c r="L51" s="21">
        <v>29</v>
      </c>
      <c r="M51" s="21">
        <v>27</v>
      </c>
      <c r="N51" s="21">
        <v>25</v>
      </c>
      <c r="O51" s="21">
        <v>21</v>
      </c>
      <c r="P51" s="70">
        <v>15</v>
      </c>
      <c r="Q51" s="21">
        <v>0.7</v>
      </c>
      <c r="W51" s="13" t="e">
        <f t="shared" si="15"/>
        <v>#DIV/0!</v>
      </c>
      <c r="X51" s="13" t="e">
        <f t="shared" si="16"/>
        <v>#DIV/0!</v>
      </c>
      <c r="Y51" s="13" t="e">
        <f t="shared" si="17"/>
        <v>#DIV/0!</v>
      </c>
      <c r="Z51" s="13" t="e">
        <f t="shared" si="18"/>
        <v>#DIV/0!</v>
      </c>
      <c r="AA51" s="13" t="e">
        <f t="shared" si="19"/>
        <v>#DIV/0!</v>
      </c>
      <c r="AB51" s="13" t="e">
        <f t="shared" si="20"/>
        <v>#DIV/0!</v>
      </c>
      <c r="AC51" s="13" t="e">
        <f t="shared" si="21"/>
        <v>#DIV/0!</v>
      </c>
      <c r="AD51" s="13" t="e">
        <f t="shared" si="22"/>
        <v>#DIV/0!</v>
      </c>
      <c r="AE51" s="13" t="e">
        <f t="shared" si="23"/>
        <v>#DIV/0!</v>
      </c>
      <c r="AF51" s="13" t="e">
        <f t="shared" si="24"/>
        <v>#DIV/0!</v>
      </c>
      <c r="AG51" s="13" t="e">
        <f t="shared" si="25"/>
        <v>#DIV/0!</v>
      </c>
      <c r="AH51" s="13" t="e">
        <f t="shared" si="26"/>
        <v>#DIV/0!</v>
      </c>
      <c r="AI51" s="13" t="e">
        <f t="shared" si="27"/>
        <v>#DIV/0!</v>
      </c>
      <c r="AJ51" s="13" t="e">
        <f t="shared" si="28"/>
        <v>#DIV/0!</v>
      </c>
      <c r="AK51" s="13" t="e">
        <f t="shared" si="29"/>
        <v>#DIV/0!</v>
      </c>
    </row>
    <row r="52" spans="2:37" ht="18" x14ac:dyDescent="0.45">
      <c r="B52" s="17">
        <v>48</v>
      </c>
      <c r="C52" s="17">
        <v>45</v>
      </c>
      <c r="D52" s="17">
        <v>42</v>
      </c>
      <c r="E52" s="17">
        <v>40</v>
      </c>
      <c r="F52" s="17">
        <v>39</v>
      </c>
      <c r="G52" s="17">
        <v>37</v>
      </c>
      <c r="H52" s="17">
        <v>35</v>
      </c>
      <c r="I52" s="19">
        <v>33</v>
      </c>
      <c r="J52" s="17">
        <v>31</v>
      </c>
      <c r="K52" s="19">
        <v>30</v>
      </c>
      <c r="L52" s="17">
        <v>28</v>
      </c>
      <c r="M52" s="17">
        <v>26</v>
      </c>
      <c r="N52" s="17">
        <v>24</v>
      </c>
      <c r="O52" s="17">
        <v>20</v>
      </c>
      <c r="P52" s="74">
        <v>14</v>
      </c>
      <c r="Q52" s="17">
        <v>0.69</v>
      </c>
      <c r="W52" s="13" t="e">
        <f t="shared" si="15"/>
        <v>#DIV/0!</v>
      </c>
      <c r="X52" s="13" t="e">
        <f t="shared" si="16"/>
        <v>#DIV/0!</v>
      </c>
      <c r="Y52" s="13" t="e">
        <f t="shared" si="17"/>
        <v>#DIV/0!</v>
      </c>
      <c r="Z52" s="13" t="e">
        <f t="shared" si="18"/>
        <v>#DIV/0!</v>
      </c>
      <c r="AA52" s="13" t="e">
        <f t="shared" si="19"/>
        <v>#DIV/0!</v>
      </c>
      <c r="AB52" s="13" t="e">
        <f t="shared" si="20"/>
        <v>#DIV/0!</v>
      </c>
      <c r="AC52" s="13" t="e">
        <f t="shared" si="21"/>
        <v>#DIV/0!</v>
      </c>
      <c r="AD52" s="13" t="e">
        <f t="shared" si="22"/>
        <v>#DIV/0!</v>
      </c>
      <c r="AE52" s="13" t="e">
        <f t="shared" si="23"/>
        <v>#DIV/0!</v>
      </c>
      <c r="AF52" s="13" t="e">
        <f t="shared" si="24"/>
        <v>#DIV/0!</v>
      </c>
      <c r="AG52" s="13" t="e">
        <f t="shared" si="25"/>
        <v>#DIV/0!</v>
      </c>
      <c r="AH52" s="13" t="e">
        <f t="shared" si="26"/>
        <v>#DIV/0!</v>
      </c>
      <c r="AI52" s="13" t="e">
        <f t="shared" si="27"/>
        <v>#DIV/0!</v>
      </c>
      <c r="AJ52" s="13" t="e">
        <f t="shared" si="28"/>
        <v>#DIV/0!</v>
      </c>
      <c r="AK52" s="13" t="e">
        <f t="shared" si="29"/>
        <v>#DIV/0!</v>
      </c>
    </row>
    <row r="53" spans="2:37" ht="18" x14ac:dyDescent="0.45">
      <c r="B53" s="18">
        <v>47</v>
      </c>
      <c r="C53" s="18">
        <v>44</v>
      </c>
      <c r="D53" s="18">
        <v>41</v>
      </c>
      <c r="E53" s="18">
        <v>39</v>
      </c>
      <c r="F53" s="18">
        <v>38</v>
      </c>
      <c r="G53" s="18">
        <v>36</v>
      </c>
      <c r="H53" s="18">
        <v>34</v>
      </c>
      <c r="I53" s="73">
        <v>32</v>
      </c>
      <c r="J53" s="18">
        <v>30</v>
      </c>
      <c r="K53" s="73">
        <v>29</v>
      </c>
      <c r="L53" s="18">
        <v>27</v>
      </c>
      <c r="M53" s="18">
        <v>25</v>
      </c>
      <c r="N53" s="18">
        <v>23</v>
      </c>
      <c r="O53" s="18">
        <v>19</v>
      </c>
      <c r="P53" s="75">
        <v>13</v>
      </c>
      <c r="Q53" s="18">
        <v>0.68</v>
      </c>
      <c r="W53" s="13" t="e">
        <f t="shared" si="15"/>
        <v>#DIV/0!</v>
      </c>
      <c r="X53" s="13" t="e">
        <f t="shared" si="16"/>
        <v>#DIV/0!</v>
      </c>
      <c r="Y53" s="13" t="e">
        <f t="shared" si="17"/>
        <v>#DIV/0!</v>
      </c>
      <c r="Z53" s="13" t="e">
        <f t="shared" si="18"/>
        <v>#DIV/0!</v>
      </c>
      <c r="AA53" s="13" t="e">
        <f t="shared" si="19"/>
        <v>#DIV/0!</v>
      </c>
      <c r="AB53" s="13" t="e">
        <f t="shared" si="20"/>
        <v>#DIV/0!</v>
      </c>
      <c r="AC53" s="13" t="e">
        <f t="shared" si="21"/>
        <v>#DIV/0!</v>
      </c>
      <c r="AD53" s="13" t="e">
        <f t="shared" si="22"/>
        <v>#DIV/0!</v>
      </c>
      <c r="AE53" s="13" t="e">
        <f t="shared" si="23"/>
        <v>#DIV/0!</v>
      </c>
      <c r="AF53" s="13" t="e">
        <f t="shared" si="24"/>
        <v>#DIV/0!</v>
      </c>
      <c r="AG53" s="13" t="e">
        <f t="shared" si="25"/>
        <v>#DIV/0!</v>
      </c>
      <c r="AH53" s="13" t="e">
        <f t="shared" si="26"/>
        <v>#DIV/0!</v>
      </c>
      <c r="AI53" s="13" t="e">
        <f t="shared" si="27"/>
        <v>#DIV/0!</v>
      </c>
      <c r="AJ53" s="13" t="e">
        <f t="shared" si="28"/>
        <v>#DIV/0!</v>
      </c>
      <c r="AK53" s="13" t="e">
        <f t="shared" si="29"/>
        <v>#DIV/0!</v>
      </c>
    </row>
    <row r="54" spans="2:37" ht="18" x14ac:dyDescent="0.45">
      <c r="B54" s="18">
        <v>46</v>
      </c>
      <c r="C54" s="18">
        <v>43</v>
      </c>
      <c r="D54" s="18">
        <v>40</v>
      </c>
      <c r="E54" s="18">
        <v>38</v>
      </c>
      <c r="F54" s="18">
        <v>37</v>
      </c>
      <c r="G54" s="18">
        <v>35</v>
      </c>
      <c r="H54" s="18">
        <v>33</v>
      </c>
      <c r="I54" s="73">
        <v>31</v>
      </c>
      <c r="J54" s="18">
        <v>29</v>
      </c>
      <c r="K54" s="73">
        <v>28</v>
      </c>
      <c r="L54" s="18">
        <v>26</v>
      </c>
      <c r="M54" s="18">
        <v>24</v>
      </c>
      <c r="N54" s="18">
        <v>22</v>
      </c>
      <c r="O54" s="18">
        <v>18</v>
      </c>
      <c r="P54" s="75">
        <v>12</v>
      </c>
      <c r="Q54" s="18">
        <v>0.67</v>
      </c>
      <c r="W54" s="13" t="e">
        <f t="shared" si="15"/>
        <v>#DIV/0!</v>
      </c>
      <c r="X54" s="13" t="e">
        <f t="shared" si="16"/>
        <v>#DIV/0!</v>
      </c>
      <c r="Y54" s="13" t="e">
        <f t="shared" si="17"/>
        <v>#DIV/0!</v>
      </c>
      <c r="Z54" s="13" t="e">
        <f t="shared" si="18"/>
        <v>#DIV/0!</v>
      </c>
      <c r="AA54" s="13" t="e">
        <f t="shared" si="19"/>
        <v>#DIV/0!</v>
      </c>
      <c r="AB54" s="13" t="e">
        <f t="shared" si="20"/>
        <v>#DIV/0!</v>
      </c>
      <c r="AC54" s="13" t="e">
        <f t="shared" si="21"/>
        <v>#DIV/0!</v>
      </c>
      <c r="AD54" s="13" t="e">
        <f t="shared" si="22"/>
        <v>#DIV/0!</v>
      </c>
      <c r="AE54" s="13" t="e">
        <f t="shared" si="23"/>
        <v>#DIV/0!</v>
      </c>
      <c r="AF54" s="13" t="e">
        <f t="shared" si="24"/>
        <v>#DIV/0!</v>
      </c>
      <c r="AG54" s="13" t="e">
        <f t="shared" si="25"/>
        <v>#DIV/0!</v>
      </c>
      <c r="AH54" s="13" t="e">
        <f t="shared" si="26"/>
        <v>#DIV/0!</v>
      </c>
      <c r="AI54" s="13" t="e">
        <f t="shared" si="27"/>
        <v>#DIV/0!</v>
      </c>
      <c r="AJ54" s="13" t="e">
        <f t="shared" si="28"/>
        <v>#DIV/0!</v>
      </c>
      <c r="AK54" s="13" t="e">
        <f t="shared" si="29"/>
        <v>#DIV/0!</v>
      </c>
    </row>
    <row r="55" spans="2:37" ht="18" x14ac:dyDescent="0.45">
      <c r="B55" s="18">
        <v>45</v>
      </c>
      <c r="C55" s="18">
        <v>42</v>
      </c>
      <c r="D55" s="18">
        <v>39</v>
      </c>
      <c r="E55" s="18">
        <v>37</v>
      </c>
      <c r="F55" s="18">
        <v>36</v>
      </c>
      <c r="G55" s="18">
        <v>34</v>
      </c>
      <c r="H55" s="18">
        <v>32</v>
      </c>
      <c r="I55" s="73">
        <v>30</v>
      </c>
      <c r="J55" s="18">
        <v>28</v>
      </c>
      <c r="K55" s="73">
        <v>27</v>
      </c>
      <c r="L55" s="18">
        <v>25</v>
      </c>
      <c r="M55" s="18">
        <v>23</v>
      </c>
      <c r="N55" s="18">
        <v>21</v>
      </c>
      <c r="O55" s="18">
        <v>17</v>
      </c>
      <c r="P55" s="75">
        <v>11</v>
      </c>
      <c r="Q55" s="18">
        <v>0.66</v>
      </c>
      <c r="W55" s="13" t="e">
        <f t="shared" si="15"/>
        <v>#DIV/0!</v>
      </c>
      <c r="X55" s="13" t="e">
        <f t="shared" si="16"/>
        <v>#DIV/0!</v>
      </c>
      <c r="Y55" s="13" t="e">
        <f t="shared" si="17"/>
        <v>#DIV/0!</v>
      </c>
      <c r="Z55" s="13" t="e">
        <f t="shared" si="18"/>
        <v>#DIV/0!</v>
      </c>
      <c r="AA55" s="13" t="e">
        <f t="shared" si="19"/>
        <v>#DIV/0!</v>
      </c>
      <c r="AB55" s="13" t="e">
        <f t="shared" si="20"/>
        <v>#DIV/0!</v>
      </c>
      <c r="AC55" s="13" t="e">
        <f t="shared" si="21"/>
        <v>#DIV/0!</v>
      </c>
      <c r="AD55" s="13" t="e">
        <f t="shared" si="22"/>
        <v>#DIV/0!</v>
      </c>
      <c r="AE55" s="13" t="e">
        <f t="shared" si="23"/>
        <v>#DIV/0!</v>
      </c>
      <c r="AF55" s="13" t="e">
        <f t="shared" si="24"/>
        <v>#DIV/0!</v>
      </c>
      <c r="AG55" s="13" t="e">
        <f t="shared" si="25"/>
        <v>#DIV/0!</v>
      </c>
      <c r="AH55" s="13" t="e">
        <f t="shared" si="26"/>
        <v>#DIV/0!</v>
      </c>
      <c r="AI55" s="13" t="e">
        <f t="shared" si="27"/>
        <v>#DIV/0!</v>
      </c>
      <c r="AJ55" s="13" t="e">
        <f t="shared" si="28"/>
        <v>#DIV/0!</v>
      </c>
      <c r="AK55" s="13" t="e">
        <f t="shared" si="29"/>
        <v>#DIV/0!</v>
      </c>
    </row>
    <row r="56" spans="2:37" ht="18" x14ac:dyDescent="0.45">
      <c r="B56" s="21">
        <v>44</v>
      </c>
      <c r="C56" s="21">
        <v>41</v>
      </c>
      <c r="D56" s="21">
        <v>38</v>
      </c>
      <c r="E56" s="21">
        <v>36</v>
      </c>
      <c r="F56" s="21">
        <v>35</v>
      </c>
      <c r="G56" s="21">
        <v>33</v>
      </c>
      <c r="H56" s="21">
        <v>31</v>
      </c>
      <c r="I56" s="71">
        <v>29</v>
      </c>
      <c r="J56" s="21">
        <v>27</v>
      </c>
      <c r="K56" s="71">
        <v>26</v>
      </c>
      <c r="L56" s="21">
        <v>24</v>
      </c>
      <c r="M56" s="21">
        <v>22</v>
      </c>
      <c r="N56" s="21">
        <v>20</v>
      </c>
      <c r="O56" s="21">
        <v>16</v>
      </c>
      <c r="P56" s="70">
        <v>10</v>
      </c>
      <c r="Q56" s="21">
        <v>0.65</v>
      </c>
      <c r="W56" s="13" t="e">
        <f t="shared" si="15"/>
        <v>#DIV/0!</v>
      </c>
      <c r="X56" s="13" t="e">
        <f t="shared" si="16"/>
        <v>#DIV/0!</v>
      </c>
      <c r="Y56" s="13" t="e">
        <f t="shared" si="17"/>
        <v>#DIV/0!</v>
      </c>
      <c r="Z56" s="13" t="e">
        <f t="shared" si="18"/>
        <v>#DIV/0!</v>
      </c>
      <c r="AA56" s="13" t="e">
        <f t="shared" si="19"/>
        <v>#DIV/0!</v>
      </c>
      <c r="AB56" s="13" t="e">
        <f t="shared" si="20"/>
        <v>#DIV/0!</v>
      </c>
      <c r="AC56" s="13" t="e">
        <f t="shared" si="21"/>
        <v>#DIV/0!</v>
      </c>
      <c r="AD56" s="13" t="e">
        <f t="shared" si="22"/>
        <v>#DIV/0!</v>
      </c>
      <c r="AE56" s="13" t="e">
        <f t="shared" si="23"/>
        <v>#DIV/0!</v>
      </c>
      <c r="AF56" s="13" t="e">
        <f t="shared" si="24"/>
        <v>#DIV/0!</v>
      </c>
      <c r="AG56" s="13" t="e">
        <f t="shared" si="25"/>
        <v>#DIV/0!</v>
      </c>
      <c r="AH56" s="13" t="e">
        <f t="shared" si="26"/>
        <v>#DIV/0!</v>
      </c>
      <c r="AI56" s="13" t="e">
        <f t="shared" si="27"/>
        <v>#DIV/0!</v>
      </c>
      <c r="AJ56" s="13" t="e">
        <f t="shared" si="28"/>
        <v>#DIV/0!</v>
      </c>
      <c r="AK56" s="13" t="e">
        <f t="shared" si="29"/>
        <v>#DIV/0!</v>
      </c>
    </row>
    <row r="57" spans="2:37" ht="18" x14ac:dyDescent="0.45">
      <c r="B57" s="140" t="s">
        <v>139</v>
      </c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2"/>
      <c r="Q57" s="21" t="s">
        <v>16</v>
      </c>
      <c r="W57" s="13" t="e">
        <f>IF(AND($V$5=B4,$V$4&lt;B56),0,0)</f>
        <v>#DIV/0!</v>
      </c>
      <c r="X57" s="13" t="e">
        <f t="shared" ref="X57:AJ57" si="30">IF(AND($V$5=C4,$V$4&lt;C56),0,0)</f>
        <v>#DIV/0!</v>
      </c>
      <c r="Y57" s="13" t="e">
        <f t="shared" si="30"/>
        <v>#DIV/0!</v>
      </c>
      <c r="Z57" s="13" t="e">
        <f t="shared" si="30"/>
        <v>#DIV/0!</v>
      </c>
      <c r="AA57" s="13" t="e">
        <f t="shared" si="30"/>
        <v>#DIV/0!</v>
      </c>
      <c r="AB57" s="13" t="e">
        <f t="shared" si="30"/>
        <v>#DIV/0!</v>
      </c>
      <c r="AC57" s="13" t="e">
        <f t="shared" si="30"/>
        <v>#DIV/0!</v>
      </c>
      <c r="AD57" s="13" t="e">
        <f t="shared" si="30"/>
        <v>#DIV/0!</v>
      </c>
      <c r="AE57" s="13" t="e">
        <f t="shared" si="30"/>
        <v>#DIV/0!</v>
      </c>
      <c r="AF57" s="13" t="e">
        <f t="shared" si="30"/>
        <v>#DIV/0!</v>
      </c>
      <c r="AG57" s="13" t="e">
        <f t="shared" si="30"/>
        <v>#DIV/0!</v>
      </c>
      <c r="AH57" s="13" t="e">
        <f t="shared" si="30"/>
        <v>#DIV/0!</v>
      </c>
      <c r="AI57" s="13" t="e">
        <f t="shared" si="30"/>
        <v>#DIV/0!</v>
      </c>
      <c r="AJ57" s="13" t="e">
        <f t="shared" si="30"/>
        <v>#DIV/0!</v>
      </c>
      <c r="AK57" s="13" t="e">
        <f>IF(AND($V$5=P4,$V$4&lt;P56),0,0)</f>
        <v>#DIV/0!</v>
      </c>
    </row>
  </sheetData>
  <sheetProtection algorithmName="SHA-512" hashValue="XKODsbNvePRZ8kD/NDbCJWwUxUE0UtYPSsINZ55KkdyTLFs2WatHMIobwDG8NwLAzCinNSuZ/vkUhxLuMslnbg==" saltValue="Q70T8nwSZkU+IRkfAI1UTQ==" spinCount="100000" sheet="1" objects="1" scenarios="1"/>
  <mergeCells count="32">
    <mergeCell ref="B57:P57"/>
    <mergeCell ref="D4:D5"/>
    <mergeCell ref="E4:E5"/>
    <mergeCell ref="F4:F5"/>
    <mergeCell ref="H1:H2"/>
    <mergeCell ref="I1:I2"/>
    <mergeCell ref="D1:D2"/>
    <mergeCell ref="E1:E2"/>
    <mergeCell ref="F1:F2"/>
    <mergeCell ref="G1:G2"/>
    <mergeCell ref="N1:N2"/>
    <mergeCell ref="O1:O2"/>
    <mergeCell ref="P1:P2"/>
    <mergeCell ref="B3:P3"/>
    <mergeCell ref="J1:J2"/>
    <mergeCell ref="K1:K2"/>
    <mergeCell ref="L1:L2"/>
    <mergeCell ref="M1:M2"/>
    <mergeCell ref="B1:B2"/>
    <mergeCell ref="C1:C2"/>
    <mergeCell ref="M4:M5"/>
    <mergeCell ref="B4:B5"/>
    <mergeCell ref="C4:C5"/>
    <mergeCell ref="N4:N5"/>
    <mergeCell ref="O4:O5"/>
    <mergeCell ref="P4:P5"/>
    <mergeCell ref="G4:G5"/>
    <mergeCell ref="H4:H5"/>
    <mergeCell ref="I4:I5"/>
    <mergeCell ref="J4:J5"/>
    <mergeCell ref="K4:K5"/>
    <mergeCell ref="L4:L5"/>
  </mergeCells>
  <pageMargins left="0.7" right="0.7" top="0.75" bottom="0.75" header="0.3" footer="0.3"/>
  <pageSetup orientation="portrait" verticalDpi="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AY206"/>
  <sheetViews>
    <sheetView rightToLeft="1" view="pageBreakPreview" zoomScale="85" zoomScaleNormal="100" zoomScaleSheetLayoutView="85" workbookViewId="0">
      <selection activeCell="K11" sqref="K11:O17"/>
    </sheetView>
  </sheetViews>
  <sheetFormatPr defaultColWidth="9.125" defaultRowHeight="14.25" x14ac:dyDescent="0.2"/>
  <cols>
    <col min="1" max="1" width="6.625" style="3" customWidth="1"/>
    <col min="2" max="2" width="10" style="3" customWidth="1"/>
    <col min="3" max="5" width="9.125" style="3"/>
    <col min="6" max="6" width="9.75" style="3" customWidth="1"/>
    <col min="7" max="8" width="9.125" style="3"/>
    <col min="9" max="9" width="16.125" style="3" bestFit="1" customWidth="1"/>
    <col min="10" max="10" width="9.125" style="3"/>
    <col min="11" max="11" width="8.375" style="3" customWidth="1"/>
    <col min="12" max="16" width="9.125" style="3"/>
    <col min="17" max="17" width="3.25" style="3" customWidth="1"/>
    <col min="18" max="37" width="9"/>
    <col min="38" max="38" width="4.75" style="3" customWidth="1"/>
    <col min="39" max="51" width="9" customWidth="1"/>
    <col min="52" max="16384" width="9.125" style="3"/>
  </cols>
  <sheetData>
    <row r="1" spans="1:17" ht="52.5" customHeight="1" x14ac:dyDescent="0.2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</row>
    <row r="2" spans="1:17" ht="19.5" customHeight="1" x14ac:dyDescent="0.2">
      <c r="A2" s="109" t="s">
        <v>142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7" ht="18" customHeight="1" x14ac:dyDescent="0.2">
      <c r="A3" s="133" t="s">
        <v>56</v>
      </c>
      <c r="B3" s="133"/>
      <c r="C3" s="133"/>
      <c r="D3" s="133"/>
      <c r="E3" s="133"/>
      <c r="F3" s="133"/>
      <c r="G3" s="133"/>
      <c r="H3" s="133"/>
      <c r="I3" s="117"/>
      <c r="J3" s="118"/>
      <c r="K3" s="118"/>
      <c r="L3" s="118"/>
      <c r="M3" s="118"/>
      <c r="N3" s="118"/>
      <c r="O3" s="118"/>
      <c r="P3" s="134"/>
    </row>
    <row r="4" spans="1:17" ht="18" customHeight="1" x14ac:dyDescent="0.2">
      <c r="A4" s="133" t="s">
        <v>57</v>
      </c>
      <c r="B4" s="133"/>
      <c r="C4" s="133"/>
      <c r="D4" s="133"/>
      <c r="E4" s="133"/>
      <c r="F4" s="133"/>
      <c r="G4" s="133"/>
      <c r="H4" s="133"/>
      <c r="I4" s="117"/>
      <c r="J4" s="118"/>
      <c r="K4" s="118"/>
      <c r="L4" s="118"/>
      <c r="M4" s="118"/>
      <c r="N4" s="118"/>
      <c r="O4" s="118"/>
      <c r="P4" s="134"/>
    </row>
    <row r="5" spans="1:17" ht="18" customHeight="1" x14ac:dyDescent="0.2">
      <c r="A5" s="123" t="s">
        <v>141</v>
      </c>
      <c r="B5" s="123"/>
      <c r="C5" s="123"/>
      <c r="D5" s="123"/>
      <c r="E5" s="123"/>
      <c r="F5" s="123"/>
      <c r="G5" s="123"/>
      <c r="H5" s="123"/>
      <c r="I5" s="117"/>
      <c r="J5" s="118"/>
      <c r="K5" s="118"/>
      <c r="L5" s="118"/>
      <c r="M5" s="118"/>
      <c r="N5" s="118"/>
      <c r="O5" s="118"/>
      <c r="P5" s="134"/>
    </row>
    <row r="6" spans="1:17" ht="18" customHeight="1" x14ac:dyDescent="0.2">
      <c r="A6" s="123" t="s">
        <v>117</v>
      </c>
      <c r="B6" s="123"/>
      <c r="C6" s="123"/>
      <c r="D6" s="123"/>
      <c r="E6" s="123"/>
      <c r="F6" s="123"/>
      <c r="G6" s="123"/>
      <c r="H6" s="123"/>
      <c r="I6" s="124"/>
      <c r="J6" s="125"/>
      <c r="K6" s="125"/>
      <c r="L6" s="125"/>
      <c r="M6" s="125"/>
      <c r="N6" s="125"/>
      <c r="O6" s="125"/>
      <c r="P6" s="125"/>
    </row>
    <row r="7" spans="1:17" ht="19.5" customHeight="1" x14ac:dyDescent="0.2">
      <c r="A7" s="129" t="s">
        <v>58</v>
      </c>
      <c r="B7" s="132" t="s">
        <v>116</v>
      </c>
      <c r="C7" s="132"/>
      <c r="D7" s="132"/>
      <c r="E7" s="132"/>
      <c r="F7" s="132" t="s">
        <v>59</v>
      </c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5"/>
    </row>
    <row r="8" spans="1:17" ht="15" customHeight="1" x14ac:dyDescent="0.2">
      <c r="A8" s="130"/>
      <c r="B8" s="126" t="s">
        <v>60</v>
      </c>
      <c r="C8" s="126" t="s">
        <v>61</v>
      </c>
      <c r="D8" s="126" t="s">
        <v>62</v>
      </c>
      <c r="E8" s="126" t="s">
        <v>63</v>
      </c>
      <c r="F8" s="126" t="s">
        <v>64</v>
      </c>
      <c r="G8" s="126" t="s">
        <v>65</v>
      </c>
      <c r="H8" s="126" t="s">
        <v>66</v>
      </c>
      <c r="I8" s="126" t="s">
        <v>67</v>
      </c>
      <c r="J8" s="126" t="s">
        <v>68</v>
      </c>
      <c r="K8" s="114" t="s">
        <v>54</v>
      </c>
      <c r="L8" s="115"/>
      <c r="M8" s="116"/>
      <c r="N8" s="114" t="s">
        <v>69</v>
      </c>
      <c r="O8" s="115"/>
      <c r="P8" s="116"/>
      <c r="Q8" s="5"/>
    </row>
    <row r="9" spans="1:17" ht="15" customHeight="1" x14ac:dyDescent="0.2">
      <c r="A9" s="130"/>
      <c r="B9" s="127"/>
      <c r="C9" s="127"/>
      <c r="D9" s="127"/>
      <c r="E9" s="127"/>
      <c r="F9" s="127"/>
      <c r="G9" s="127"/>
      <c r="H9" s="127"/>
      <c r="I9" s="127"/>
      <c r="J9" s="127"/>
      <c r="K9" s="126" t="s">
        <v>70</v>
      </c>
      <c r="L9" s="126" t="s">
        <v>55</v>
      </c>
      <c r="M9" s="126" t="s">
        <v>71</v>
      </c>
      <c r="N9" s="126" t="s">
        <v>70</v>
      </c>
      <c r="O9" s="126" t="s">
        <v>72</v>
      </c>
      <c r="P9" s="126" t="s">
        <v>71</v>
      </c>
      <c r="Q9" s="5"/>
    </row>
    <row r="10" spans="1:17" ht="16.5" customHeight="1" x14ac:dyDescent="0.2">
      <c r="A10" s="131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5"/>
    </row>
    <row r="11" spans="1:17" ht="18" x14ac:dyDescent="0.2">
      <c r="A11" s="6"/>
      <c r="B11" s="7"/>
      <c r="C11" s="7"/>
      <c r="D11" s="7"/>
      <c r="E11" s="7"/>
      <c r="F11" s="82"/>
      <c r="G11" s="7"/>
      <c r="H11" s="7"/>
      <c r="I11" s="7"/>
      <c r="J11" s="7"/>
      <c r="K11" s="39"/>
      <c r="L11" s="39"/>
      <c r="M11" s="7"/>
      <c r="N11" s="39"/>
      <c r="O11" s="39"/>
      <c r="P11" s="7"/>
      <c r="Q11" s="5"/>
    </row>
    <row r="12" spans="1:17" ht="18" customHeight="1" x14ac:dyDescent="0.2">
      <c r="A12" s="6"/>
      <c r="B12" s="7"/>
      <c r="C12" s="7"/>
      <c r="D12" s="7"/>
      <c r="E12" s="7"/>
      <c r="F12" s="82"/>
      <c r="G12" s="7"/>
      <c r="H12" s="7"/>
      <c r="I12" s="7"/>
      <c r="J12" s="7"/>
      <c r="K12" s="39"/>
      <c r="L12" s="7"/>
      <c r="M12" s="7"/>
      <c r="N12" s="39"/>
      <c r="O12" s="7"/>
      <c r="P12" s="7"/>
      <c r="Q12" s="5"/>
    </row>
    <row r="13" spans="1:17" ht="15.75" customHeight="1" x14ac:dyDescent="0.2">
      <c r="A13" s="6"/>
      <c r="B13" s="7"/>
      <c r="C13" s="7"/>
      <c r="D13" s="7"/>
      <c r="E13" s="7"/>
      <c r="F13" s="82"/>
      <c r="G13" s="7"/>
      <c r="H13" s="7"/>
      <c r="I13" s="7"/>
      <c r="J13" s="7"/>
      <c r="K13" s="39"/>
      <c r="L13" s="7"/>
      <c r="M13" s="7"/>
      <c r="N13" s="39"/>
      <c r="O13" s="7"/>
      <c r="P13" s="7"/>
      <c r="Q13" s="5"/>
    </row>
    <row r="14" spans="1:17" ht="18" customHeight="1" x14ac:dyDescent="0.2">
      <c r="A14" s="6"/>
      <c r="B14" s="7"/>
      <c r="C14" s="7"/>
      <c r="D14" s="7"/>
      <c r="E14" s="7"/>
      <c r="F14" s="82"/>
      <c r="G14" s="7"/>
      <c r="H14" s="7"/>
      <c r="I14" s="7"/>
      <c r="J14" s="7"/>
      <c r="K14" s="39"/>
      <c r="L14" s="7"/>
      <c r="M14" s="7"/>
      <c r="N14" s="39"/>
      <c r="O14" s="7"/>
      <c r="P14" s="7"/>
      <c r="Q14" s="5"/>
    </row>
    <row r="15" spans="1:17" ht="18" customHeight="1" x14ac:dyDescent="0.2">
      <c r="A15" s="6"/>
      <c r="B15" s="7"/>
      <c r="C15" s="7"/>
      <c r="D15" s="7"/>
      <c r="E15" s="7"/>
      <c r="F15" s="82"/>
      <c r="G15" s="7"/>
      <c r="H15" s="7"/>
      <c r="I15" s="7"/>
      <c r="J15" s="7"/>
      <c r="K15" s="39"/>
      <c r="L15" s="7"/>
      <c r="M15" s="7"/>
      <c r="N15" s="39"/>
      <c r="O15" s="7"/>
      <c r="P15" s="7"/>
      <c r="Q15" s="5"/>
    </row>
    <row r="16" spans="1:17" ht="18" customHeight="1" x14ac:dyDescent="0.2">
      <c r="A16" s="6"/>
      <c r="B16" s="7"/>
      <c r="C16" s="7"/>
      <c r="D16" s="7"/>
      <c r="E16" s="7"/>
      <c r="F16" s="82"/>
      <c r="G16" s="7"/>
      <c r="H16" s="7"/>
      <c r="I16" s="7"/>
      <c r="J16" s="7"/>
      <c r="K16" s="39"/>
      <c r="L16" s="7"/>
      <c r="M16" s="7"/>
      <c r="N16" s="39"/>
      <c r="O16" s="7"/>
      <c r="P16" s="7"/>
      <c r="Q16" s="5"/>
    </row>
    <row r="17" spans="1:17" ht="18" customHeight="1" x14ac:dyDescent="0.2">
      <c r="A17" s="6"/>
      <c r="B17" s="7"/>
      <c r="C17" s="7"/>
      <c r="D17" s="7"/>
      <c r="E17" s="7"/>
      <c r="F17" s="82"/>
      <c r="G17" s="7"/>
      <c r="H17" s="7"/>
      <c r="I17" s="7"/>
      <c r="J17" s="7"/>
      <c r="K17" s="39"/>
      <c r="L17" s="7"/>
      <c r="M17" s="7"/>
      <c r="N17" s="39"/>
      <c r="O17" s="7"/>
      <c r="P17" s="7"/>
      <c r="Q17" s="5"/>
    </row>
    <row r="18" spans="1:17" ht="18" customHeight="1" x14ac:dyDescent="0.2">
      <c r="A18" s="6"/>
      <c r="B18" s="7"/>
      <c r="C18" s="7"/>
      <c r="D18" s="7"/>
      <c r="E18" s="7"/>
      <c r="F18" s="82"/>
      <c r="G18" s="7"/>
      <c r="H18" s="7"/>
      <c r="I18" s="7"/>
      <c r="J18" s="7"/>
      <c r="K18" s="39"/>
      <c r="L18" s="7"/>
      <c r="M18" s="7"/>
      <c r="N18" s="39"/>
      <c r="O18" s="7"/>
      <c r="P18" s="7"/>
      <c r="Q18" s="5"/>
    </row>
    <row r="19" spans="1:17" ht="18" x14ac:dyDescent="0.2">
      <c r="A19" s="6"/>
      <c r="B19" s="7"/>
      <c r="C19" s="7"/>
      <c r="D19" s="7"/>
      <c r="E19" s="7"/>
      <c r="F19" s="82"/>
      <c r="G19" s="7"/>
      <c r="H19" s="7"/>
      <c r="I19" s="7"/>
      <c r="J19" s="7"/>
      <c r="K19" s="39"/>
      <c r="L19" s="7"/>
      <c r="M19" s="7"/>
      <c r="N19" s="39"/>
      <c r="O19" s="7"/>
      <c r="P19" s="7"/>
      <c r="Q19" s="5"/>
    </row>
    <row r="20" spans="1:17" ht="18" x14ac:dyDescent="0.2">
      <c r="A20" s="6"/>
      <c r="B20" s="7"/>
      <c r="C20" s="7"/>
      <c r="D20" s="7"/>
      <c r="E20" s="7"/>
      <c r="F20" s="82"/>
      <c r="G20" s="7"/>
      <c r="H20" s="7"/>
      <c r="I20" s="7"/>
      <c r="J20" s="7"/>
      <c r="K20" s="39"/>
      <c r="L20" s="7"/>
      <c r="M20" s="7"/>
      <c r="N20" s="39"/>
      <c r="O20" s="7"/>
      <c r="P20" s="7"/>
      <c r="Q20" s="5"/>
    </row>
    <row r="21" spans="1:17" ht="18" x14ac:dyDescent="0.2">
      <c r="A21" s="6"/>
      <c r="B21" s="7"/>
      <c r="C21" s="7"/>
      <c r="D21" s="7"/>
      <c r="E21" s="7"/>
      <c r="F21" s="82"/>
      <c r="G21" s="7"/>
      <c r="H21" s="7"/>
      <c r="I21" s="7"/>
      <c r="J21" s="7"/>
      <c r="K21" s="39"/>
      <c r="L21" s="7"/>
      <c r="M21" s="7"/>
      <c r="N21" s="39"/>
      <c r="O21" s="7"/>
      <c r="P21" s="7"/>
      <c r="Q21" s="5"/>
    </row>
    <row r="22" spans="1:17" ht="18" x14ac:dyDescent="0.2">
      <c r="A22" s="6"/>
      <c r="B22" s="7"/>
      <c r="C22" s="7"/>
      <c r="D22" s="7"/>
      <c r="E22" s="7"/>
      <c r="F22" s="82"/>
      <c r="G22" s="7"/>
      <c r="H22" s="7"/>
      <c r="I22" s="7"/>
      <c r="J22" s="7"/>
      <c r="K22" s="39"/>
      <c r="L22" s="7"/>
      <c r="M22" s="7"/>
      <c r="N22" s="39"/>
      <c r="O22" s="7"/>
      <c r="P22" s="7"/>
      <c r="Q22" s="5"/>
    </row>
    <row r="23" spans="1:17" ht="18.75" customHeight="1" x14ac:dyDescent="0.2">
      <c r="A23" s="6"/>
      <c r="B23" s="7"/>
      <c r="C23" s="7"/>
      <c r="D23" s="7"/>
      <c r="E23" s="7"/>
      <c r="F23" s="82"/>
      <c r="G23" s="7"/>
      <c r="H23" s="7"/>
      <c r="I23" s="7"/>
      <c r="J23" s="7"/>
      <c r="K23" s="39"/>
      <c r="L23" s="7"/>
      <c r="M23" s="7"/>
      <c r="N23" s="39"/>
      <c r="O23" s="7"/>
      <c r="P23" s="7"/>
      <c r="Q23" s="5"/>
    </row>
    <row r="24" spans="1:17" ht="18.75" customHeight="1" x14ac:dyDescent="0.2">
      <c r="A24" s="6"/>
      <c r="B24" s="7"/>
      <c r="C24" s="7"/>
      <c r="D24" s="7"/>
      <c r="E24" s="7"/>
      <c r="F24" s="82"/>
      <c r="G24" s="7"/>
      <c r="H24" s="7"/>
      <c r="I24" s="7"/>
      <c r="J24" s="7"/>
      <c r="K24" s="39"/>
      <c r="L24" s="7"/>
      <c r="M24" s="7"/>
      <c r="N24" s="39"/>
      <c r="O24" s="7"/>
      <c r="P24" s="7"/>
      <c r="Q24" s="5"/>
    </row>
    <row r="25" spans="1:17" ht="18.75" customHeight="1" x14ac:dyDescent="0.2">
      <c r="A25" s="6"/>
      <c r="B25" s="7"/>
      <c r="C25" s="7"/>
      <c r="D25" s="7"/>
      <c r="E25" s="7"/>
      <c r="F25" s="82"/>
      <c r="G25" s="7"/>
      <c r="H25" s="7"/>
      <c r="I25" s="7"/>
      <c r="J25" s="7"/>
      <c r="K25" s="39"/>
      <c r="L25" s="7"/>
      <c r="M25" s="7"/>
      <c r="N25" s="39"/>
      <c r="O25" s="7"/>
      <c r="P25" s="7"/>
      <c r="Q25" s="5"/>
    </row>
    <row r="26" spans="1:17" ht="18.75" customHeight="1" x14ac:dyDescent="0.2">
      <c r="A26" s="6"/>
      <c r="B26" s="7"/>
      <c r="C26" s="7"/>
      <c r="D26" s="7"/>
      <c r="E26" s="7"/>
      <c r="F26" s="82"/>
      <c r="G26" s="7"/>
      <c r="H26" s="7"/>
      <c r="I26" s="7"/>
      <c r="J26" s="7"/>
      <c r="K26" s="39"/>
      <c r="L26" s="7"/>
      <c r="M26" s="7"/>
      <c r="N26" s="39"/>
      <c r="O26" s="7"/>
      <c r="P26" s="7"/>
      <c r="Q26" s="5"/>
    </row>
    <row r="27" spans="1:17" ht="18" customHeight="1" x14ac:dyDescent="0.2">
      <c r="A27" s="6"/>
      <c r="B27" s="7"/>
      <c r="C27" s="7"/>
      <c r="D27" s="7"/>
      <c r="E27" s="7"/>
      <c r="F27" s="82"/>
      <c r="G27" s="7"/>
      <c r="H27" s="7"/>
      <c r="I27" s="7"/>
      <c r="J27" s="7"/>
      <c r="K27" s="39"/>
      <c r="L27" s="7"/>
      <c r="M27" s="7"/>
      <c r="N27" s="39"/>
      <c r="O27" s="7"/>
      <c r="P27" s="7"/>
      <c r="Q27" s="5"/>
    </row>
    <row r="28" spans="1:17" ht="18" x14ac:dyDescent="0.2">
      <c r="A28" s="6"/>
      <c r="B28" s="7"/>
      <c r="C28" s="7"/>
      <c r="D28" s="7"/>
      <c r="E28" s="7"/>
      <c r="F28" s="82"/>
      <c r="G28" s="7"/>
      <c r="H28" s="7"/>
      <c r="I28" s="7"/>
      <c r="J28" s="7"/>
      <c r="K28" s="39"/>
      <c r="L28" s="7"/>
      <c r="M28" s="7"/>
      <c r="N28" s="39"/>
      <c r="O28" s="7"/>
      <c r="P28" s="7"/>
      <c r="Q28" s="5"/>
    </row>
    <row r="29" spans="1:17" ht="18" x14ac:dyDescent="0.2">
      <c r="A29" s="6"/>
      <c r="B29" s="7"/>
      <c r="C29" s="7"/>
      <c r="D29" s="7"/>
      <c r="E29" s="7"/>
      <c r="F29" s="82"/>
      <c r="G29" s="7"/>
      <c r="H29" s="7"/>
      <c r="I29" s="7"/>
      <c r="J29" s="7"/>
      <c r="K29" s="39"/>
      <c r="L29" s="7"/>
      <c r="M29" s="7"/>
      <c r="N29" s="39"/>
      <c r="O29" s="7"/>
      <c r="P29" s="7"/>
      <c r="Q29" s="5"/>
    </row>
    <row r="30" spans="1:17" ht="18" x14ac:dyDescent="0.2">
      <c r="A30" s="6"/>
      <c r="B30" s="7"/>
      <c r="C30" s="7"/>
      <c r="D30" s="7"/>
      <c r="E30" s="7"/>
      <c r="F30" s="82"/>
      <c r="G30" s="7"/>
      <c r="H30" s="7"/>
      <c r="I30" s="7"/>
      <c r="J30" s="7"/>
      <c r="K30" s="39"/>
      <c r="L30" s="7"/>
      <c r="M30" s="7"/>
      <c r="N30" s="39"/>
      <c r="O30" s="7"/>
      <c r="P30" s="7"/>
      <c r="Q30" s="5"/>
    </row>
    <row r="31" spans="1:17" ht="18" x14ac:dyDescent="0.2">
      <c r="A31" s="6"/>
      <c r="B31" s="7"/>
      <c r="C31" s="7"/>
      <c r="D31" s="7"/>
      <c r="E31" s="7"/>
      <c r="F31" s="82"/>
      <c r="G31" s="7"/>
      <c r="H31" s="7"/>
      <c r="I31" s="7"/>
      <c r="J31" s="7"/>
      <c r="K31" s="39"/>
      <c r="L31" s="7"/>
      <c r="M31" s="7"/>
      <c r="N31" s="39"/>
      <c r="O31" s="7"/>
      <c r="P31" s="7"/>
      <c r="Q31" s="5"/>
    </row>
    <row r="32" spans="1:17" ht="18" x14ac:dyDescent="0.2">
      <c r="A32" s="6"/>
      <c r="B32" s="7"/>
      <c r="C32" s="7"/>
      <c r="D32" s="7"/>
      <c r="E32" s="7"/>
      <c r="F32" s="82"/>
      <c r="G32" s="7"/>
      <c r="H32" s="7"/>
      <c r="I32" s="7"/>
      <c r="J32" s="7"/>
      <c r="K32" s="39"/>
      <c r="L32" s="7"/>
      <c r="M32" s="7"/>
      <c r="N32" s="39"/>
      <c r="O32" s="7"/>
      <c r="P32" s="7"/>
      <c r="Q32" s="5"/>
    </row>
    <row r="33" spans="1:17" ht="18" x14ac:dyDescent="0.2">
      <c r="A33" s="6"/>
      <c r="B33" s="7"/>
      <c r="C33" s="7"/>
      <c r="D33" s="7"/>
      <c r="E33" s="7"/>
      <c r="F33" s="82"/>
      <c r="G33" s="7"/>
      <c r="H33" s="7"/>
      <c r="I33" s="7"/>
      <c r="J33" s="7"/>
      <c r="K33" s="39"/>
      <c r="L33" s="7"/>
      <c r="M33" s="7"/>
      <c r="N33" s="39"/>
      <c r="O33" s="7"/>
      <c r="P33" s="7"/>
      <c r="Q33" s="5"/>
    </row>
    <row r="34" spans="1:17" ht="18" x14ac:dyDescent="0.2">
      <c r="A34" s="6"/>
      <c r="B34" s="7"/>
      <c r="C34" s="7"/>
      <c r="D34" s="7"/>
      <c r="E34" s="7"/>
      <c r="F34" s="82"/>
      <c r="G34" s="7"/>
      <c r="H34" s="7"/>
      <c r="I34" s="7"/>
      <c r="J34" s="7"/>
      <c r="K34" s="39"/>
      <c r="L34" s="7"/>
      <c r="M34" s="7"/>
      <c r="N34" s="39"/>
      <c r="O34" s="7"/>
      <c r="P34" s="7"/>
      <c r="Q34" s="5"/>
    </row>
    <row r="35" spans="1:17" ht="18" x14ac:dyDescent="0.2">
      <c r="A35" s="6"/>
      <c r="B35" s="7"/>
      <c r="C35" s="7"/>
      <c r="D35" s="7"/>
      <c r="E35" s="7"/>
      <c r="F35" s="82"/>
      <c r="G35" s="7"/>
      <c r="H35" s="7"/>
      <c r="I35" s="7"/>
      <c r="J35" s="7"/>
      <c r="K35" s="39"/>
      <c r="L35" s="7"/>
      <c r="M35" s="7"/>
      <c r="N35" s="39"/>
      <c r="O35" s="7"/>
      <c r="P35" s="7"/>
      <c r="Q35" s="5"/>
    </row>
    <row r="36" spans="1:17" ht="18" x14ac:dyDescent="0.2">
      <c r="A36" s="6"/>
      <c r="B36" s="7"/>
      <c r="C36" s="7"/>
      <c r="D36" s="7"/>
      <c r="E36" s="7"/>
      <c r="F36" s="82"/>
      <c r="G36" s="7"/>
      <c r="H36" s="7"/>
      <c r="I36" s="7"/>
      <c r="J36" s="7"/>
      <c r="K36" s="39"/>
      <c r="L36" s="7"/>
      <c r="M36" s="7"/>
      <c r="N36" s="39"/>
      <c r="O36" s="7"/>
      <c r="P36" s="7"/>
      <c r="Q36" s="5"/>
    </row>
    <row r="37" spans="1:17" ht="18" x14ac:dyDescent="0.2">
      <c r="A37" s="6"/>
      <c r="B37" s="7"/>
      <c r="C37" s="7"/>
      <c r="D37" s="7"/>
      <c r="E37" s="7"/>
      <c r="F37" s="82"/>
      <c r="G37" s="7"/>
      <c r="H37" s="7"/>
      <c r="I37" s="7"/>
      <c r="J37" s="7"/>
      <c r="K37" s="39"/>
      <c r="L37" s="7"/>
      <c r="M37" s="7"/>
      <c r="N37" s="39"/>
      <c r="O37" s="7"/>
      <c r="P37" s="7"/>
      <c r="Q37" s="5"/>
    </row>
    <row r="38" spans="1:17" ht="18" x14ac:dyDescent="0.2">
      <c r="A38" s="6"/>
      <c r="B38" s="7"/>
      <c r="C38" s="7"/>
      <c r="D38" s="7"/>
      <c r="E38" s="7"/>
      <c r="F38" s="82"/>
      <c r="G38" s="7"/>
      <c r="H38" s="7"/>
      <c r="I38" s="7"/>
      <c r="J38" s="7"/>
      <c r="K38" s="39"/>
      <c r="L38" s="7"/>
      <c r="M38" s="7"/>
      <c r="N38" s="39"/>
      <c r="O38" s="7"/>
      <c r="P38" s="7"/>
      <c r="Q38" s="5"/>
    </row>
    <row r="39" spans="1:17" ht="18" x14ac:dyDescent="0.2">
      <c r="A39" s="6"/>
      <c r="B39" s="7"/>
      <c r="C39" s="7"/>
      <c r="D39" s="7"/>
      <c r="E39" s="7"/>
      <c r="F39" s="82"/>
      <c r="G39" s="7"/>
      <c r="H39" s="7"/>
      <c r="I39" s="7"/>
      <c r="J39" s="7"/>
      <c r="K39" s="39"/>
      <c r="L39" s="7"/>
      <c r="M39" s="7"/>
      <c r="N39" s="39"/>
      <c r="O39" s="7"/>
      <c r="P39" s="7"/>
      <c r="Q39" s="5"/>
    </row>
    <row r="40" spans="1:17" ht="18" x14ac:dyDescent="0.2">
      <c r="A40" s="6"/>
      <c r="B40" s="7"/>
      <c r="C40" s="7"/>
      <c r="D40" s="7"/>
      <c r="E40" s="7"/>
      <c r="F40" s="82"/>
      <c r="G40" s="7"/>
      <c r="H40" s="7"/>
      <c r="I40" s="7"/>
      <c r="J40" s="7"/>
      <c r="K40" s="39"/>
      <c r="L40" s="7"/>
      <c r="M40" s="7"/>
      <c r="N40" s="39"/>
      <c r="O40" s="7"/>
      <c r="P40" s="7"/>
      <c r="Q40" s="5"/>
    </row>
    <row r="41" spans="1:17" ht="18" x14ac:dyDescent="0.2">
      <c r="A41" s="6"/>
      <c r="B41" s="7"/>
      <c r="C41" s="7"/>
      <c r="D41" s="7"/>
      <c r="E41" s="7"/>
      <c r="F41" s="82"/>
      <c r="G41" s="7"/>
      <c r="H41" s="7"/>
      <c r="I41" s="7"/>
      <c r="J41" s="7"/>
      <c r="K41" s="39"/>
      <c r="L41" s="7"/>
      <c r="M41" s="7"/>
      <c r="N41" s="39"/>
      <c r="O41" s="7"/>
      <c r="P41" s="7"/>
      <c r="Q41" s="5"/>
    </row>
    <row r="42" spans="1:17" ht="18" x14ac:dyDescent="0.2">
      <c r="A42" s="6"/>
      <c r="B42" s="7"/>
      <c r="C42" s="7"/>
      <c r="D42" s="7"/>
      <c r="E42" s="7"/>
      <c r="F42" s="82"/>
      <c r="G42" s="7"/>
      <c r="H42" s="7"/>
      <c r="I42" s="7"/>
      <c r="J42" s="7"/>
      <c r="K42" s="39"/>
      <c r="L42" s="7"/>
      <c r="M42" s="7"/>
      <c r="N42" s="39"/>
      <c r="O42" s="7"/>
      <c r="P42" s="7"/>
      <c r="Q42" s="5"/>
    </row>
    <row r="43" spans="1:17" ht="18" x14ac:dyDescent="0.2">
      <c r="A43" s="6"/>
      <c r="B43" s="7"/>
      <c r="C43" s="7"/>
      <c r="D43" s="7"/>
      <c r="E43" s="7"/>
      <c r="F43" s="82"/>
      <c r="G43" s="7"/>
      <c r="H43" s="7"/>
      <c r="I43" s="7"/>
      <c r="J43" s="7"/>
      <c r="K43" s="39"/>
      <c r="L43" s="7"/>
      <c r="M43" s="7"/>
      <c r="N43" s="39"/>
      <c r="O43" s="7"/>
      <c r="P43" s="7"/>
      <c r="Q43" s="5"/>
    </row>
    <row r="44" spans="1:17" ht="18" x14ac:dyDescent="0.2">
      <c r="A44" s="6"/>
      <c r="B44" s="7"/>
      <c r="C44" s="7"/>
      <c r="D44" s="7"/>
      <c r="E44" s="7"/>
      <c r="F44" s="82"/>
      <c r="G44" s="7"/>
      <c r="H44" s="7"/>
      <c r="I44" s="7"/>
      <c r="J44" s="7"/>
      <c r="K44" s="39"/>
      <c r="L44" s="7"/>
      <c r="M44" s="7"/>
      <c r="N44" s="39"/>
      <c r="O44" s="7"/>
      <c r="P44" s="7"/>
      <c r="Q44" s="5"/>
    </row>
    <row r="45" spans="1:17" ht="18" x14ac:dyDescent="0.2">
      <c r="A45" s="6"/>
      <c r="B45" s="7"/>
      <c r="C45" s="7"/>
      <c r="D45" s="7"/>
      <c r="E45" s="7"/>
      <c r="F45" s="82"/>
      <c r="G45" s="7"/>
      <c r="H45" s="7"/>
      <c r="I45" s="7"/>
      <c r="J45" s="7"/>
      <c r="K45" s="39"/>
      <c r="L45" s="7"/>
      <c r="M45" s="7"/>
      <c r="N45" s="39"/>
      <c r="O45" s="7"/>
      <c r="P45" s="7"/>
      <c r="Q45" s="5"/>
    </row>
    <row r="46" spans="1:17" ht="18" x14ac:dyDescent="0.2">
      <c r="A46" s="6"/>
      <c r="B46" s="7"/>
      <c r="C46" s="7"/>
      <c r="D46" s="7"/>
      <c r="E46" s="7"/>
      <c r="F46" s="82"/>
      <c r="G46" s="7"/>
      <c r="H46" s="7"/>
      <c r="I46" s="7"/>
      <c r="J46" s="7"/>
      <c r="K46" s="39"/>
      <c r="L46" s="7"/>
      <c r="M46" s="7"/>
      <c r="N46" s="39"/>
      <c r="O46" s="7"/>
      <c r="P46" s="7"/>
      <c r="Q46" s="5"/>
    </row>
    <row r="47" spans="1:17" ht="18" x14ac:dyDescent="0.2">
      <c r="A47" s="6"/>
      <c r="B47" s="7"/>
      <c r="C47" s="7"/>
      <c r="D47" s="7"/>
      <c r="E47" s="7"/>
      <c r="F47" s="82"/>
      <c r="G47" s="7"/>
      <c r="H47" s="7"/>
      <c r="I47" s="7"/>
      <c r="J47" s="7"/>
      <c r="K47" s="39"/>
      <c r="L47" s="7"/>
      <c r="M47" s="7"/>
      <c r="N47" s="39"/>
      <c r="O47" s="7"/>
      <c r="P47" s="7"/>
      <c r="Q47" s="5"/>
    </row>
    <row r="48" spans="1:17" ht="18" x14ac:dyDescent="0.2">
      <c r="A48" s="6"/>
      <c r="B48" s="7"/>
      <c r="C48" s="7"/>
      <c r="D48" s="7"/>
      <c r="E48" s="7"/>
      <c r="F48" s="82"/>
      <c r="G48" s="7"/>
      <c r="H48" s="7"/>
      <c r="I48" s="7"/>
      <c r="J48" s="7"/>
      <c r="K48" s="39"/>
      <c r="L48" s="7"/>
      <c r="M48" s="7"/>
      <c r="N48" s="39"/>
      <c r="O48" s="7"/>
      <c r="P48" s="7"/>
      <c r="Q48" s="5"/>
    </row>
    <row r="49" spans="1:17" ht="18" x14ac:dyDescent="0.2">
      <c r="A49" s="6"/>
      <c r="B49" s="7"/>
      <c r="C49" s="7"/>
      <c r="D49" s="7"/>
      <c r="E49" s="7"/>
      <c r="F49" s="82"/>
      <c r="G49" s="7"/>
      <c r="H49" s="7"/>
      <c r="I49" s="7"/>
      <c r="J49" s="7"/>
      <c r="K49" s="39"/>
      <c r="L49" s="7"/>
      <c r="M49" s="7"/>
      <c r="N49" s="39"/>
      <c r="O49" s="7"/>
      <c r="P49" s="7"/>
      <c r="Q49" s="5"/>
    </row>
    <row r="50" spans="1:17" ht="18" x14ac:dyDescent="0.2">
      <c r="A50" s="6"/>
      <c r="B50" s="7"/>
      <c r="C50" s="7"/>
      <c r="D50" s="7"/>
      <c r="E50" s="7"/>
      <c r="F50" s="82"/>
      <c r="G50" s="7"/>
      <c r="H50" s="7"/>
      <c r="I50" s="7"/>
      <c r="J50" s="7"/>
      <c r="K50" s="39"/>
      <c r="L50" s="7"/>
      <c r="M50" s="7"/>
      <c r="N50" s="39"/>
      <c r="O50" s="7"/>
      <c r="P50" s="7"/>
      <c r="Q50" s="5"/>
    </row>
    <row r="51" spans="1:17" ht="18" x14ac:dyDescent="0.2">
      <c r="A51" s="6"/>
      <c r="B51" s="7"/>
      <c r="C51" s="7"/>
      <c r="D51" s="7"/>
      <c r="E51" s="7"/>
      <c r="F51" s="7"/>
      <c r="G51" s="7"/>
      <c r="H51" s="7"/>
      <c r="I51" s="7"/>
      <c r="J51" s="7"/>
      <c r="K51" s="39"/>
      <c r="L51" s="7"/>
      <c r="M51" s="7"/>
      <c r="N51" s="39"/>
      <c r="O51" s="7"/>
      <c r="P51" s="7"/>
      <c r="Q51" s="5"/>
    </row>
    <row r="52" spans="1:17" ht="18" x14ac:dyDescent="0.2">
      <c r="A52" s="6"/>
      <c r="B52" s="7"/>
      <c r="C52" s="7"/>
      <c r="D52" s="7"/>
      <c r="E52" s="7"/>
      <c r="F52" s="7"/>
      <c r="G52" s="7"/>
      <c r="H52" s="7"/>
      <c r="I52" s="7"/>
      <c r="J52" s="7"/>
      <c r="K52" s="39"/>
      <c r="L52" s="7"/>
      <c r="M52" s="7"/>
      <c r="N52" s="39"/>
      <c r="O52" s="7"/>
      <c r="P52" s="7"/>
      <c r="Q52" s="5"/>
    </row>
    <row r="53" spans="1:17" ht="18" x14ac:dyDescent="0.2">
      <c r="A53" s="6"/>
      <c r="B53" s="7"/>
      <c r="C53" s="7"/>
      <c r="D53" s="7"/>
      <c r="E53" s="7"/>
      <c r="F53" s="7"/>
      <c r="G53" s="7"/>
      <c r="H53" s="7"/>
      <c r="I53" s="7"/>
      <c r="J53" s="7"/>
      <c r="K53" s="39"/>
      <c r="L53" s="7"/>
      <c r="M53" s="7"/>
      <c r="N53" s="39"/>
      <c r="O53" s="7"/>
      <c r="P53" s="7"/>
      <c r="Q53" s="5"/>
    </row>
    <row r="54" spans="1:17" ht="18" x14ac:dyDescent="0.2">
      <c r="A54" s="6"/>
      <c r="B54" s="7"/>
      <c r="C54" s="7"/>
      <c r="D54" s="7"/>
      <c r="E54" s="7"/>
      <c r="F54" s="7"/>
      <c r="G54" s="7"/>
      <c r="H54" s="7"/>
      <c r="I54" s="7"/>
      <c r="J54" s="7"/>
      <c r="K54" s="39"/>
      <c r="L54" s="7"/>
      <c r="M54" s="7"/>
      <c r="N54" s="39"/>
      <c r="O54" s="7"/>
      <c r="P54" s="7"/>
      <c r="Q54" s="5"/>
    </row>
    <row r="55" spans="1:17" ht="18" x14ac:dyDescent="0.2">
      <c r="A55" s="6"/>
      <c r="B55" s="7"/>
      <c r="C55" s="7"/>
      <c r="D55" s="7"/>
      <c r="E55" s="7"/>
      <c r="F55" s="7"/>
      <c r="G55" s="7"/>
      <c r="H55" s="7"/>
      <c r="I55" s="7"/>
      <c r="J55" s="7"/>
      <c r="K55" s="39"/>
      <c r="L55" s="7"/>
      <c r="M55" s="7"/>
      <c r="N55" s="39"/>
      <c r="O55" s="7"/>
      <c r="P55" s="7"/>
      <c r="Q55" s="5"/>
    </row>
    <row r="56" spans="1:17" ht="18" x14ac:dyDescent="0.2">
      <c r="A56" s="6"/>
      <c r="B56" s="7"/>
      <c r="C56" s="7"/>
      <c r="D56" s="7"/>
      <c r="E56" s="7"/>
      <c r="F56" s="7"/>
      <c r="G56" s="7"/>
      <c r="H56" s="7"/>
      <c r="I56" s="7"/>
      <c r="J56" s="7"/>
      <c r="K56" s="39"/>
      <c r="L56" s="7"/>
      <c r="M56" s="7"/>
      <c r="N56" s="39"/>
      <c r="O56" s="7"/>
      <c r="P56" s="7"/>
      <c r="Q56" s="5"/>
    </row>
    <row r="57" spans="1:17" ht="18" x14ac:dyDescent="0.2">
      <c r="A57" s="6"/>
      <c r="B57" s="7"/>
      <c r="C57" s="7"/>
      <c r="D57" s="7"/>
      <c r="E57" s="7"/>
      <c r="F57" s="7"/>
      <c r="G57" s="7"/>
      <c r="H57" s="7"/>
      <c r="I57" s="7"/>
      <c r="J57" s="7"/>
      <c r="K57" s="39"/>
      <c r="L57" s="7"/>
      <c r="M57" s="7"/>
      <c r="N57" s="39"/>
      <c r="O57" s="7"/>
      <c r="P57" s="7"/>
      <c r="Q57" s="5"/>
    </row>
    <row r="58" spans="1:17" ht="18" x14ac:dyDescent="0.2">
      <c r="A58" s="6"/>
      <c r="B58" s="7"/>
      <c r="C58" s="7"/>
      <c r="D58" s="7"/>
      <c r="E58" s="7"/>
      <c r="F58" s="7"/>
      <c r="G58" s="7"/>
      <c r="H58" s="7"/>
      <c r="I58" s="7"/>
      <c r="J58" s="7"/>
      <c r="K58" s="39"/>
      <c r="L58" s="7"/>
      <c r="M58" s="7"/>
      <c r="N58" s="39"/>
      <c r="O58" s="7"/>
      <c r="P58" s="7"/>
      <c r="Q58" s="5"/>
    </row>
    <row r="59" spans="1:17" ht="18" x14ac:dyDescent="0.2">
      <c r="A59" s="6"/>
      <c r="B59" s="7"/>
      <c r="C59" s="7"/>
      <c r="D59" s="7"/>
      <c r="E59" s="7"/>
      <c r="F59" s="7"/>
      <c r="G59" s="7"/>
      <c r="H59" s="7"/>
      <c r="I59" s="7"/>
      <c r="J59" s="7"/>
      <c r="K59" s="39"/>
      <c r="L59" s="7"/>
      <c r="M59" s="7"/>
      <c r="N59" s="39"/>
      <c r="O59" s="7"/>
      <c r="P59" s="7"/>
      <c r="Q59" s="5"/>
    </row>
    <row r="60" spans="1:17" ht="18" x14ac:dyDescent="0.2">
      <c r="A60" s="6"/>
      <c r="B60" s="7"/>
      <c r="C60" s="7"/>
      <c r="D60" s="7"/>
      <c r="E60" s="7"/>
      <c r="F60" s="7"/>
      <c r="G60" s="7"/>
      <c r="H60" s="7"/>
      <c r="I60" s="7"/>
      <c r="J60" s="7"/>
      <c r="K60" s="39"/>
      <c r="L60" s="7"/>
      <c r="M60" s="7"/>
      <c r="N60" s="39"/>
      <c r="O60" s="7"/>
      <c r="P60" s="7"/>
      <c r="Q60" s="5"/>
    </row>
    <row r="61" spans="1:17" ht="18" x14ac:dyDescent="0.2">
      <c r="A61" s="6"/>
      <c r="B61" s="7"/>
      <c r="C61" s="7"/>
      <c r="D61" s="7"/>
      <c r="E61" s="7"/>
      <c r="F61" s="7"/>
      <c r="G61" s="7"/>
      <c r="H61" s="7"/>
      <c r="I61" s="7"/>
      <c r="J61" s="7"/>
      <c r="K61" s="39"/>
      <c r="L61" s="7"/>
      <c r="M61" s="7"/>
      <c r="N61" s="39"/>
      <c r="O61" s="7"/>
      <c r="P61" s="7"/>
      <c r="Q61" s="5"/>
    </row>
    <row r="62" spans="1:17" ht="18" x14ac:dyDescent="0.2">
      <c r="A62" s="6"/>
      <c r="B62" s="7"/>
      <c r="C62" s="7"/>
      <c r="D62" s="7"/>
      <c r="E62" s="7"/>
      <c r="F62" s="7"/>
      <c r="G62" s="7"/>
      <c r="H62" s="7"/>
      <c r="I62" s="7"/>
      <c r="J62" s="7"/>
      <c r="K62" s="39"/>
      <c r="L62" s="7"/>
      <c r="M62" s="7"/>
      <c r="N62" s="39"/>
      <c r="O62" s="7"/>
      <c r="P62" s="7"/>
      <c r="Q62" s="5"/>
    </row>
    <row r="63" spans="1:17" ht="18" x14ac:dyDescent="0.2">
      <c r="A63" s="6"/>
      <c r="B63" s="7"/>
      <c r="C63" s="7"/>
      <c r="D63" s="7"/>
      <c r="E63" s="7"/>
      <c r="F63" s="7"/>
      <c r="G63" s="7"/>
      <c r="H63" s="7"/>
      <c r="I63" s="7"/>
      <c r="J63" s="7"/>
      <c r="K63" s="39"/>
      <c r="L63" s="7"/>
      <c r="M63" s="7"/>
      <c r="N63" s="39"/>
      <c r="O63" s="7"/>
      <c r="P63" s="7"/>
      <c r="Q63" s="5"/>
    </row>
    <row r="64" spans="1:17" ht="18" x14ac:dyDescent="0.2">
      <c r="A64" s="6"/>
      <c r="B64" s="7"/>
      <c r="C64" s="7"/>
      <c r="D64" s="7"/>
      <c r="E64" s="7"/>
      <c r="F64" s="7"/>
      <c r="G64" s="7"/>
      <c r="H64" s="7"/>
      <c r="I64" s="7"/>
      <c r="J64" s="7"/>
      <c r="K64" s="39"/>
      <c r="L64" s="7"/>
      <c r="M64" s="7"/>
      <c r="N64" s="39"/>
      <c r="O64" s="7"/>
      <c r="P64" s="7"/>
      <c r="Q64" s="5"/>
    </row>
    <row r="65" spans="1:17" ht="18" x14ac:dyDescent="0.2">
      <c r="A65" s="6"/>
      <c r="B65" s="7"/>
      <c r="C65" s="7"/>
      <c r="D65" s="7"/>
      <c r="E65" s="7"/>
      <c r="F65" s="7"/>
      <c r="G65" s="7"/>
      <c r="H65" s="7"/>
      <c r="I65" s="7"/>
      <c r="J65" s="7"/>
      <c r="K65" s="39"/>
      <c r="L65" s="7"/>
      <c r="M65" s="7"/>
      <c r="N65" s="39"/>
      <c r="O65" s="7"/>
      <c r="P65" s="7"/>
      <c r="Q65" s="5"/>
    </row>
    <row r="66" spans="1:17" ht="18" x14ac:dyDescent="0.2">
      <c r="A66" s="6"/>
      <c r="B66" s="7"/>
      <c r="C66" s="7"/>
      <c r="D66" s="7"/>
      <c r="E66" s="7"/>
      <c r="F66" s="7"/>
      <c r="G66" s="7"/>
      <c r="H66" s="7"/>
      <c r="I66" s="7"/>
      <c r="J66" s="7"/>
      <c r="K66" s="39"/>
      <c r="L66" s="7"/>
      <c r="M66" s="7"/>
      <c r="N66" s="39"/>
      <c r="O66" s="7"/>
      <c r="P66" s="7"/>
      <c r="Q66" s="5"/>
    </row>
    <row r="67" spans="1:17" ht="18" x14ac:dyDescent="0.2">
      <c r="A67" s="6"/>
      <c r="B67" s="7"/>
      <c r="C67" s="7"/>
      <c r="D67" s="7"/>
      <c r="E67" s="7"/>
      <c r="F67" s="7"/>
      <c r="G67" s="7"/>
      <c r="H67" s="7"/>
      <c r="I67" s="7"/>
      <c r="J67" s="7"/>
      <c r="K67" s="39"/>
      <c r="L67" s="7"/>
      <c r="M67" s="7"/>
      <c r="N67" s="39"/>
      <c r="O67" s="7"/>
      <c r="P67" s="7"/>
      <c r="Q67" s="5"/>
    </row>
    <row r="68" spans="1:17" ht="18" x14ac:dyDescent="0.2">
      <c r="A68" s="6"/>
      <c r="B68" s="7"/>
      <c r="C68" s="7"/>
      <c r="D68" s="7"/>
      <c r="E68" s="7"/>
      <c r="F68" s="7"/>
      <c r="G68" s="7"/>
      <c r="H68" s="7"/>
      <c r="I68" s="7"/>
      <c r="J68" s="7"/>
      <c r="K68" s="39"/>
      <c r="L68" s="7"/>
      <c r="M68" s="7"/>
      <c r="N68" s="39"/>
      <c r="O68" s="7"/>
      <c r="P68" s="7"/>
      <c r="Q68" s="5"/>
    </row>
    <row r="69" spans="1:17" ht="18" x14ac:dyDescent="0.2">
      <c r="A69" s="6"/>
      <c r="B69" s="7"/>
      <c r="C69" s="7"/>
      <c r="D69" s="7"/>
      <c r="E69" s="7"/>
      <c r="F69" s="7"/>
      <c r="G69" s="7"/>
      <c r="H69" s="7"/>
      <c r="I69" s="7"/>
      <c r="J69" s="7"/>
      <c r="K69" s="39"/>
      <c r="L69" s="7"/>
      <c r="M69" s="7"/>
      <c r="N69" s="39"/>
      <c r="O69" s="7"/>
      <c r="P69" s="7"/>
      <c r="Q69" s="5"/>
    </row>
    <row r="70" spans="1:17" ht="18" x14ac:dyDescent="0.2">
      <c r="A70" s="6"/>
      <c r="B70" s="7"/>
      <c r="C70" s="7"/>
      <c r="D70" s="7"/>
      <c r="E70" s="7"/>
      <c r="F70" s="7"/>
      <c r="G70" s="7"/>
      <c r="H70" s="7"/>
      <c r="I70" s="7"/>
      <c r="J70" s="7"/>
      <c r="K70" s="39"/>
      <c r="L70" s="7"/>
      <c r="M70" s="7"/>
      <c r="N70" s="39"/>
      <c r="O70" s="7"/>
      <c r="P70" s="7"/>
      <c r="Q70" s="5"/>
    </row>
    <row r="71" spans="1:17" ht="18" x14ac:dyDescent="0.2">
      <c r="A71" s="6"/>
      <c r="B71" s="7"/>
      <c r="C71" s="7"/>
      <c r="D71" s="7"/>
      <c r="E71" s="7"/>
      <c r="F71" s="7"/>
      <c r="G71" s="7"/>
      <c r="H71" s="7"/>
      <c r="I71" s="7"/>
      <c r="J71" s="7"/>
      <c r="K71" s="39"/>
      <c r="L71" s="7"/>
      <c r="M71" s="7"/>
      <c r="N71" s="39"/>
      <c r="O71" s="7"/>
      <c r="P71" s="7"/>
      <c r="Q71" s="5"/>
    </row>
    <row r="72" spans="1:17" ht="18" x14ac:dyDescent="0.2">
      <c r="A72" s="6"/>
      <c r="B72" s="7"/>
      <c r="C72" s="7"/>
      <c r="D72" s="7"/>
      <c r="E72" s="7"/>
      <c r="F72" s="7"/>
      <c r="G72" s="7"/>
      <c r="H72" s="7"/>
      <c r="I72" s="7"/>
      <c r="J72" s="7"/>
      <c r="K72" s="39"/>
      <c r="L72" s="7"/>
      <c r="M72" s="7"/>
      <c r="N72" s="39"/>
      <c r="O72" s="7"/>
      <c r="P72" s="7"/>
      <c r="Q72" s="5"/>
    </row>
    <row r="73" spans="1:17" ht="18" x14ac:dyDescent="0.2">
      <c r="A73" s="6"/>
      <c r="B73" s="7"/>
      <c r="C73" s="7"/>
      <c r="D73" s="7"/>
      <c r="E73" s="7"/>
      <c r="F73" s="7"/>
      <c r="G73" s="7"/>
      <c r="H73" s="7"/>
      <c r="I73" s="7"/>
      <c r="J73" s="7"/>
      <c r="K73" s="39"/>
      <c r="L73" s="7"/>
      <c r="M73" s="7"/>
      <c r="N73" s="39"/>
      <c r="O73" s="7"/>
      <c r="P73" s="7"/>
      <c r="Q73" s="5"/>
    </row>
    <row r="74" spans="1:17" ht="18" x14ac:dyDescent="0.2">
      <c r="A74" s="6"/>
      <c r="B74" s="7"/>
      <c r="C74" s="7"/>
      <c r="D74" s="7"/>
      <c r="E74" s="7"/>
      <c r="F74" s="7"/>
      <c r="G74" s="7"/>
      <c r="H74" s="7"/>
      <c r="I74" s="7"/>
      <c r="J74" s="7"/>
      <c r="K74" s="39"/>
      <c r="L74" s="7"/>
      <c r="M74" s="7"/>
      <c r="N74" s="39"/>
      <c r="O74" s="7"/>
      <c r="P74" s="7"/>
      <c r="Q74" s="5"/>
    </row>
    <row r="75" spans="1:17" ht="18" x14ac:dyDescent="0.2">
      <c r="A75" s="6"/>
      <c r="B75" s="7"/>
      <c r="C75" s="7"/>
      <c r="D75" s="7"/>
      <c r="E75" s="7"/>
      <c r="F75" s="7"/>
      <c r="G75" s="7"/>
      <c r="H75" s="7"/>
      <c r="I75" s="7"/>
      <c r="J75" s="7"/>
      <c r="K75" s="39"/>
      <c r="L75" s="7"/>
      <c r="M75" s="7"/>
      <c r="N75" s="39"/>
      <c r="O75" s="7"/>
      <c r="P75" s="7"/>
      <c r="Q75" s="5"/>
    </row>
    <row r="76" spans="1:17" ht="18" x14ac:dyDescent="0.2">
      <c r="A76" s="6"/>
      <c r="B76" s="7"/>
      <c r="C76" s="7"/>
      <c r="D76" s="7"/>
      <c r="E76" s="7"/>
      <c r="F76" s="7"/>
      <c r="G76" s="7"/>
      <c r="H76" s="7"/>
      <c r="I76" s="7"/>
      <c r="J76" s="7"/>
      <c r="K76" s="39"/>
      <c r="L76" s="7"/>
      <c r="M76" s="7"/>
      <c r="N76" s="39"/>
      <c r="O76" s="7"/>
      <c r="P76" s="7"/>
      <c r="Q76" s="5"/>
    </row>
    <row r="77" spans="1:17" ht="18" x14ac:dyDescent="0.2">
      <c r="A77" s="6"/>
      <c r="B77" s="7"/>
      <c r="C77" s="7"/>
      <c r="D77" s="7"/>
      <c r="E77" s="7"/>
      <c r="F77" s="7"/>
      <c r="G77" s="7"/>
      <c r="H77" s="7"/>
      <c r="I77" s="7"/>
      <c r="J77" s="7"/>
      <c r="K77" s="39"/>
      <c r="L77" s="7"/>
      <c r="M77" s="7"/>
      <c r="N77" s="39"/>
      <c r="O77" s="7"/>
      <c r="P77" s="7"/>
      <c r="Q77" s="5"/>
    </row>
    <row r="78" spans="1:17" ht="18" x14ac:dyDescent="0.2">
      <c r="A78" s="6"/>
      <c r="B78" s="7"/>
      <c r="C78" s="7"/>
      <c r="D78" s="7"/>
      <c r="E78" s="7"/>
      <c r="F78" s="7"/>
      <c r="G78" s="7"/>
      <c r="H78" s="7"/>
      <c r="I78" s="7"/>
      <c r="J78" s="7"/>
      <c r="K78" s="39"/>
      <c r="L78" s="7"/>
      <c r="M78" s="7"/>
      <c r="N78" s="39"/>
      <c r="O78" s="7"/>
      <c r="P78" s="7"/>
      <c r="Q78" s="5"/>
    </row>
    <row r="79" spans="1:17" ht="18" x14ac:dyDescent="0.2">
      <c r="A79" s="6"/>
      <c r="B79" s="7"/>
      <c r="C79" s="7"/>
      <c r="D79" s="7"/>
      <c r="E79" s="7"/>
      <c r="F79" s="7"/>
      <c r="G79" s="7"/>
      <c r="H79" s="7"/>
      <c r="I79" s="7"/>
      <c r="J79" s="7"/>
      <c r="K79" s="39"/>
      <c r="L79" s="7"/>
      <c r="M79" s="7"/>
      <c r="N79" s="39"/>
      <c r="O79" s="7"/>
      <c r="P79" s="7"/>
      <c r="Q79" s="5"/>
    </row>
    <row r="80" spans="1:17" ht="18" x14ac:dyDescent="0.2">
      <c r="A80" s="6"/>
      <c r="B80" s="7"/>
      <c r="C80" s="7"/>
      <c r="D80" s="7"/>
      <c r="E80" s="7"/>
      <c r="F80" s="7"/>
      <c r="G80" s="7"/>
      <c r="H80" s="7"/>
      <c r="I80" s="7"/>
      <c r="J80" s="7"/>
      <c r="K80" s="39"/>
      <c r="L80" s="7"/>
      <c r="M80" s="7"/>
      <c r="N80" s="39"/>
      <c r="O80" s="7"/>
      <c r="P80" s="7"/>
      <c r="Q80" s="5"/>
    </row>
    <row r="81" spans="1:17" ht="18" x14ac:dyDescent="0.2">
      <c r="A81" s="6"/>
      <c r="B81" s="7"/>
      <c r="C81" s="7"/>
      <c r="D81" s="7"/>
      <c r="E81" s="7"/>
      <c r="F81" s="7"/>
      <c r="G81" s="7"/>
      <c r="H81" s="7"/>
      <c r="I81" s="7"/>
      <c r="J81" s="7"/>
      <c r="K81" s="39"/>
      <c r="L81" s="7"/>
      <c r="M81" s="7"/>
      <c r="N81" s="39"/>
      <c r="O81" s="7"/>
      <c r="P81" s="7"/>
      <c r="Q81" s="5"/>
    </row>
    <row r="82" spans="1:17" ht="18" x14ac:dyDescent="0.2">
      <c r="A82" s="6"/>
      <c r="B82" s="7"/>
      <c r="C82" s="7"/>
      <c r="D82" s="7"/>
      <c r="E82" s="7"/>
      <c r="F82" s="7"/>
      <c r="G82" s="7"/>
      <c r="H82" s="7"/>
      <c r="I82" s="7"/>
      <c r="J82" s="7"/>
      <c r="K82" s="39"/>
      <c r="L82" s="7"/>
      <c r="M82" s="7"/>
      <c r="N82" s="39"/>
      <c r="O82" s="7"/>
      <c r="P82" s="7"/>
      <c r="Q82" s="5"/>
    </row>
    <row r="83" spans="1:17" ht="18" x14ac:dyDescent="0.2">
      <c r="A83" s="6"/>
      <c r="B83" s="7"/>
      <c r="C83" s="7"/>
      <c r="D83" s="7"/>
      <c r="E83" s="7"/>
      <c r="F83" s="7"/>
      <c r="G83" s="7"/>
      <c r="H83" s="7"/>
      <c r="I83" s="7"/>
      <c r="J83" s="7"/>
      <c r="K83" s="39"/>
      <c r="L83" s="7"/>
      <c r="M83" s="7"/>
      <c r="N83" s="39"/>
      <c r="O83" s="7"/>
      <c r="P83" s="7"/>
      <c r="Q83" s="5"/>
    </row>
    <row r="84" spans="1:17" ht="18" x14ac:dyDescent="0.2">
      <c r="A84" s="6"/>
      <c r="B84" s="7"/>
      <c r="C84" s="7"/>
      <c r="D84" s="7"/>
      <c r="E84" s="7"/>
      <c r="F84" s="7"/>
      <c r="G84" s="7"/>
      <c r="H84" s="7"/>
      <c r="I84" s="7"/>
      <c r="J84" s="7"/>
      <c r="K84" s="39"/>
      <c r="L84" s="7"/>
      <c r="M84" s="7"/>
      <c r="N84" s="39"/>
      <c r="O84" s="7"/>
      <c r="P84" s="7"/>
      <c r="Q84" s="5"/>
    </row>
    <row r="85" spans="1:17" ht="18" x14ac:dyDescent="0.2">
      <c r="A85" s="6"/>
      <c r="B85" s="7"/>
      <c r="C85" s="7"/>
      <c r="D85" s="7"/>
      <c r="E85" s="7"/>
      <c r="F85" s="7"/>
      <c r="G85" s="7"/>
      <c r="H85" s="7"/>
      <c r="I85" s="7"/>
      <c r="J85" s="7"/>
      <c r="K85" s="39"/>
      <c r="L85" s="7"/>
      <c r="M85" s="7"/>
      <c r="N85" s="39"/>
      <c r="O85" s="7"/>
      <c r="P85" s="7"/>
      <c r="Q85" s="5"/>
    </row>
    <row r="86" spans="1:17" ht="18" x14ac:dyDescent="0.2">
      <c r="A86" s="6"/>
      <c r="B86" s="7"/>
      <c r="C86" s="7"/>
      <c r="D86" s="7"/>
      <c r="E86" s="7"/>
      <c r="F86" s="7"/>
      <c r="G86" s="7"/>
      <c r="H86" s="7"/>
      <c r="I86" s="7"/>
      <c r="J86" s="7"/>
      <c r="K86" s="39"/>
      <c r="L86" s="7"/>
      <c r="M86" s="7"/>
      <c r="N86" s="39"/>
      <c r="O86" s="7"/>
      <c r="P86" s="7"/>
      <c r="Q86" s="5"/>
    </row>
    <row r="87" spans="1:17" ht="18" x14ac:dyDescent="0.2">
      <c r="A87" s="6"/>
      <c r="B87" s="7"/>
      <c r="C87" s="7"/>
      <c r="D87" s="7"/>
      <c r="E87" s="7"/>
      <c r="F87" s="7"/>
      <c r="G87" s="7"/>
      <c r="H87" s="7"/>
      <c r="I87" s="7"/>
      <c r="J87" s="7"/>
      <c r="K87" s="39"/>
      <c r="L87" s="7"/>
      <c r="M87" s="7"/>
      <c r="N87" s="39"/>
      <c r="O87" s="7"/>
      <c r="P87" s="7"/>
      <c r="Q87" s="5"/>
    </row>
    <row r="88" spans="1:17" ht="18" x14ac:dyDescent="0.2">
      <c r="A88" s="6"/>
      <c r="B88" s="7"/>
      <c r="C88" s="7"/>
      <c r="D88" s="7"/>
      <c r="E88" s="7"/>
      <c r="F88" s="7"/>
      <c r="G88" s="7"/>
      <c r="H88" s="7"/>
      <c r="I88" s="7"/>
      <c r="J88" s="7"/>
      <c r="K88" s="39"/>
      <c r="L88" s="7"/>
      <c r="M88" s="7"/>
      <c r="N88" s="39"/>
      <c r="O88" s="7"/>
      <c r="P88" s="7"/>
      <c r="Q88" s="5"/>
    </row>
    <row r="89" spans="1:17" ht="18" x14ac:dyDescent="0.2">
      <c r="A89" s="6"/>
      <c r="B89" s="7"/>
      <c r="C89" s="7"/>
      <c r="D89" s="7"/>
      <c r="E89" s="7"/>
      <c r="F89" s="7"/>
      <c r="G89" s="7"/>
      <c r="H89" s="7"/>
      <c r="I89" s="7"/>
      <c r="J89" s="7"/>
      <c r="K89" s="39"/>
      <c r="L89" s="7"/>
      <c r="M89" s="7"/>
      <c r="N89" s="39"/>
      <c r="O89" s="7"/>
      <c r="P89" s="7"/>
      <c r="Q89" s="5"/>
    </row>
    <row r="90" spans="1:17" ht="18" x14ac:dyDescent="0.2">
      <c r="A90" s="6"/>
      <c r="B90" s="7"/>
      <c r="C90" s="7"/>
      <c r="D90" s="7"/>
      <c r="E90" s="7"/>
      <c r="F90" s="7"/>
      <c r="G90" s="7"/>
      <c r="H90" s="7"/>
      <c r="I90" s="7"/>
      <c r="J90" s="7"/>
      <c r="K90" s="39"/>
      <c r="L90" s="7"/>
      <c r="M90" s="7"/>
      <c r="N90" s="39"/>
      <c r="O90" s="7"/>
      <c r="P90" s="7"/>
      <c r="Q90" s="5"/>
    </row>
    <row r="91" spans="1:17" ht="18" x14ac:dyDescent="0.2">
      <c r="A91" s="6"/>
      <c r="B91" s="7"/>
      <c r="C91" s="7"/>
      <c r="D91" s="7"/>
      <c r="E91" s="7"/>
      <c r="F91" s="7"/>
      <c r="G91" s="7"/>
      <c r="H91" s="7"/>
      <c r="I91" s="7"/>
      <c r="J91" s="7"/>
      <c r="K91" s="39"/>
      <c r="L91" s="7"/>
      <c r="M91" s="7"/>
      <c r="N91" s="39"/>
      <c r="O91" s="7"/>
      <c r="P91" s="7"/>
      <c r="Q91" s="5"/>
    </row>
    <row r="92" spans="1:17" ht="18" x14ac:dyDescent="0.2">
      <c r="A92" s="6"/>
      <c r="B92" s="7"/>
      <c r="C92" s="7"/>
      <c r="D92" s="7"/>
      <c r="E92" s="7"/>
      <c r="F92" s="7"/>
      <c r="G92" s="7"/>
      <c r="H92" s="7"/>
      <c r="I92" s="7"/>
      <c r="J92" s="7"/>
      <c r="K92" s="39"/>
      <c r="L92" s="7"/>
      <c r="M92" s="7"/>
      <c r="N92" s="39"/>
      <c r="O92" s="7"/>
      <c r="P92" s="7"/>
      <c r="Q92" s="5"/>
    </row>
    <row r="93" spans="1:17" ht="18" x14ac:dyDescent="0.2">
      <c r="A93" s="6"/>
      <c r="B93" s="7"/>
      <c r="C93" s="7"/>
      <c r="D93" s="7"/>
      <c r="E93" s="7"/>
      <c r="F93" s="7"/>
      <c r="G93" s="7"/>
      <c r="H93" s="7"/>
      <c r="I93" s="7"/>
      <c r="J93" s="7"/>
      <c r="K93" s="39"/>
      <c r="L93" s="7"/>
      <c r="M93" s="7"/>
      <c r="N93" s="39"/>
      <c r="O93" s="7"/>
      <c r="P93" s="7"/>
      <c r="Q93" s="5"/>
    </row>
    <row r="94" spans="1:17" ht="18" x14ac:dyDescent="0.2">
      <c r="A94" s="6"/>
      <c r="B94" s="7"/>
      <c r="C94" s="7"/>
      <c r="D94" s="7"/>
      <c r="E94" s="7"/>
      <c r="F94" s="7"/>
      <c r="G94" s="7"/>
      <c r="H94" s="7"/>
      <c r="I94" s="7"/>
      <c r="J94" s="7"/>
      <c r="K94" s="39"/>
      <c r="L94" s="7"/>
      <c r="M94" s="7"/>
      <c r="N94" s="39"/>
      <c r="O94" s="7"/>
      <c r="P94" s="7"/>
      <c r="Q94" s="5"/>
    </row>
    <row r="95" spans="1:17" ht="18" x14ac:dyDescent="0.2">
      <c r="A95" s="6"/>
      <c r="B95" s="7"/>
      <c r="C95" s="7"/>
      <c r="D95" s="7"/>
      <c r="E95" s="7"/>
      <c r="F95" s="7"/>
      <c r="G95" s="7"/>
      <c r="H95" s="7"/>
      <c r="I95" s="7"/>
      <c r="J95" s="7"/>
      <c r="K95" s="39"/>
      <c r="L95" s="7"/>
      <c r="M95" s="7"/>
      <c r="N95" s="39"/>
      <c r="O95" s="7"/>
      <c r="P95" s="7"/>
      <c r="Q95" s="5"/>
    </row>
    <row r="96" spans="1:17" ht="18" x14ac:dyDescent="0.2">
      <c r="A96" s="6"/>
      <c r="B96" s="7"/>
      <c r="C96" s="7"/>
      <c r="D96" s="7"/>
      <c r="E96" s="7"/>
      <c r="F96" s="7"/>
      <c r="G96" s="7"/>
      <c r="H96" s="7"/>
      <c r="I96" s="7"/>
      <c r="J96" s="7"/>
      <c r="K96" s="39"/>
      <c r="L96" s="7"/>
      <c r="M96" s="7"/>
      <c r="N96" s="39"/>
      <c r="O96" s="7"/>
      <c r="P96" s="7"/>
      <c r="Q96" s="5"/>
    </row>
    <row r="97" spans="1:17" ht="18" x14ac:dyDescent="0.2">
      <c r="A97" s="6"/>
      <c r="B97" s="7"/>
      <c r="C97" s="7"/>
      <c r="D97" s="7"/>
      <c r="E97" s="7"/>
      <c r="F97" s="7"/>
      <c r="G97" s="7"/>
      <c r="H97" s="7"/>
      <c r="I97" s="7"/>
      <c r="J97" s="7"/>
      <c r="K97" s="39"/>
      <c r="L97" s="7"/>
      <c r="M97" s="7"/>
      <c r="N97" s="39"/>
      <c r="O97" s="7"/>
      <c r="P97" s="7"/>
      <c r="Q97" s="5"/>
    </row>
    <row r="98" spans="1:17" ht="18" x14ac:dyDescent="0.2">
      <c r="A98" s="6"/>
      <c r="B98" s="7"/>
      <c r="C98" s="7"/>
      <c r="D98" s="7"/>
      <c r="E98" s="7"/>
      <c r="F98" s="7"/>
      <c r="G98" s="7"/>
      <c r="H98" s="7"/>
      <c r="I98" s="7"/>
      <c r="J98" s="7"/>
      <c r="K98" s="39"/>
      <c r="L98" s="7"/>
      <c r="M98" s="7"/>
      <c r="N98" s="39"/>
      <c r="O98" s="7"/>
      <c r="P98" s="7"/>
      <c r="Q98" s="5"/>
    </row>
    <row r="99" spans="1:17" ht="18" x14ac:dyDescent="0.2">
      <c r="A99" s="6"/>
      <c r="B99" s="7"/>
      <c r="C99" s="7"/>
      <c r="D99" s="7"/>
      <c r="E99" s="7"/>
      <c r="F99" s="7"/>
      <c r="G99" s="7"/>
      <c r="H99" s="7"/>
      <c r="I99" s="7"/>
      <c r="J99" s="7"/>
      <c r="K99" s="39"/>
      <c r="L99" s="7"/>
      <c r="M99" s="7"/>
      <c r="N99" s="39"/>
      <c r="O99" s="7"/>
      <c r="P99" s="7"/>
      <c r="Q99" s="5"/>
    </row>
    <row r="100" spans="1:17" ht="18" x14ac:dyDescent="0.2">
      <c r="A100" s="6"/>
      <c r="B100" s="7"/>
      <c r="C100" s="7"/>
      <c r="D100" s="7"/>
      <c r="E100" s="7"/>
      <c r="F100" s="7"/>
      <c r="G100" s="7"/>
      <c r="H100" s="7"/>
      <c r="I100" s="7"/>
      <c r="J100" s="7"/>
      <c r="K100" s="39"/>
      <c r="L100" s="7"/>
      <c r="M100" s="7"/>
      <c r="N100" s="39"/>
      <c r="O100" s="7"/>
      <c r="P100" s="7"/>
      <c r="Q100" s="5"/>
    </row>
    <row r="101" spans="1:17" ht="18" x14ac:dyDescent="0.2">
      <c r="A101" s="6"/>
      <c r="B101" s="7"/>
      <c r="C101" s="7"/>
      <c r="D101" s="7"/>
      <c r="E101" s="7"/>
      <c r="F101" s="7"/>
      <c r="G101" s="7"/>
      <c r="H101" s="7"/>
      <c r="I101" s="7"/>
      <c r="J101" s="7"/>
      <c r="K101" s="39"/>
      <c r="L101" s="7"/>
      <c r="M101" s="7"/>
      <c r="N101" s="39"/>
      <c r="O101" s="7"/>
      <c r="P101" s="7"/>
      <c r="Q101" s="5"/>
    </row>
    <row r="102" spans="1:17" ht="18" x14ac:dyDescent="0.2">
      <c r="A102" s="6"/>
      <c r="B102" s="7"/>
      <c r="C102" s="7"/>
      <c r="D102" s="7"/>
      <c r="E102" s="7"/>
      <c r="F102" s="7"/>
      <c r="G102" s="7"/>
      <c r="H102" s="7"/>
      <c r="I102" s="7"/>
      <c r="J102" s="7"/>
      <c r="K102" s="39"/>
      <c r="L102" s="7"/>
      <c r="M102" s="7"/>
      <c r="N102" s="39"/>
      <c r="O102" s="7"/>
      <c r="P102" s="7"/>
      <c r="Q102" s="5"/>
    </row>
    <row r="103" spans="1:17" ht="18" x14ac:dyDescent="0.2">
      <c r="A103" s="6"/>
      <c r="B103" s="7"/>
      <c r="C103" s="7"/>
      <c r="D103" s="7"/>
      <c r="E103" s="7"/>
      <c r="F103" s="7"/>
      <c r="G103" s="7"/>
      <c r="H103" s="7"/>
      <c r="I103" s="7"/>
      <c r="J103" s="7"/>
      <c r="K103" s="39"/>
      <c r="L103" s="7"/>
      <c r="M103" s="7"/>
      <c r="N103" s="39"/>
      <c r="O103" s="7"/>
      <c r="P103" s="7"/>
      <c r="Q103" s="5"/>
    </row>
    <row r="104" spans="1:17" ht="18" x14ac:dyDescent="0.2">
      <c r="A104" s="6"/>
      <c r="B104" s="7"/>
      <c r="C104" s="7"/>
      <c r="D104" s="7"/>
      <c r="E104" s="7"/>
      <c r="F104" s="7"/>
      <c r="G104" s="7"/>
      <c r="H104" s="7"/>
      <c r="I104" s="7"/>
      <c r="J104" s="7"/>
      <c r="K104" s="39"/>
      <c r="L104" s="7"/>
      <c r="M104" s="7"/>
      <c r="N104" s="39"/>
      <c r="O104" s="7"/>
      <c r="P104" s="7"/>
      <c r="Q104" s="5"/>
    </row>
    <row r="105" spans="1:17" ht="18" x14ac:dyDescent="0.2">
      <c r="A105" s="6"/>
      <c r="B105" s="7"/>
      <c r="C105" s="7"/>
      <c r="D105" s="7"/>
      <c r="E105" s="7"/>
      <c r="F105" s="7"/>
      <c r="G105" s="7"/>
      <c r="H105" s="7"/>
      <c r="I105" s="7"/>
      <c r="J105" s="7"/>
      <c r="K105" s="39"/>
      <c r="L105" s="7"/>
      <c r="M105" s="7"/>
      <c r="N105" s="39"/>
      <c r="O105" s="7"/>
      <c r="P105" s="7"/>
      <c r="Q105" s="5"/>
    </row>
    <row r="106" spans="1:17" ht="18" x14ac:dyDescent="0.2">
      <c r="A106" s="6"/>
      <c r="B106" s="7"/>
      <c r="C106" s="7"/>
      <c r="D106" s="7"/>
      <c r="E106" s="7"/>
      <c r="F106" s="7"/>
      <c r="G106" s="7"/>
      <c r="H106" s="7"/>
      <c r="I106" s="7"/>
      <c r="J106" s="7"/>
      <c r="K106" s="39"/>
      <c r="L106" s="7"/>
      <c r="M106" s="7"/>
      <c r="N106" s="39"/>
      <c r="O106" s="7"/>
      <c r="P106" s="7"/>
      <c r="Q106" s="5"/>
    </row>
    <row r="107" spans="1:17" ht="18" x14ac:dyDescent="0.2">
      <c r="A107" s="6"/>
      <c r="B107" s="7"/>
      <c r="C107" s="7"/>
      <c r="D107" s="7"/>
      <c r="E107" s="7"/>
      <c r="F107" s="7"/>
      <c r="G107" s="7"/>
      <c r="H107" s="7"/>
      <c r="I107" s="7"/>
      <c r="J107" s="7"/>
      <c r="K107" s="39"/>
      <c r="L107" s="7"/>
      <c r="M107" s="7"/>
      <c r="N107" s="39"/>
      <c r="O107" s="7"/>
      <c r="P107" s="7"/>
      <c r="Q107" s="5"/>
    </row>
    <row r="108" spans="1:17" ht="18" x14ac:dyDescent="0.2">
      <c r="A108" s="6"/>
      <c r="B108" s="7"/>
      <c r="C108" s="7"/>
      <c r="D108" s="7"/>
      <c r="E108" s="7"/>
      <c r="F108" s="7"/>
      <c r="G108" s="7"/>
      <c r="H108" s="7"/>
      <c r="I108" s="7"/>
      <c r="J108" s="7"/>
      <c r="K108" s="39"/>
      <c r="L108" s="7"/>
      <c r="M108" s="7"/>
      <c r="N108" s="39"/>
      <c r="O108" s="7"/>
      <c r="P108" s="7"/>
      <c r="Q108" s="5"/>
    </row>
    <row r="109" spans="1:17" ht="18" x14ac:dyDescent="0.2">
      <c r="A109" s="6"/>
      <c r="B109" s="7"/>
      <c r="C109" s="7"/>
      <c r="D109" s="7"/>
      <c r="E109" s="7"/>
      <c r="F109" s="7"/>
      <c r="G109" s="7"/>
      <c r="H109" s="7"/>
      <c r="I109" s="7"/>
      <c r="J109" s="7"/>
      <c r="K109" s="39"/>
      <c r="L109" s="7"/>
      <c r="M109" s="7"/>
      <c r="N109" s="39"/>
      <c r="O109" s="7"/>
      <c r="P109" s="7"/>
      <c r="Q109" s="5"/>
    </row>
    <row r="110" spans="1:17" ht="18" x14ac:dyDescent="0.2">
      <c r="A110" s="6"/>
      <c r="B110" s="7"/>
      <c r="C110" s="7"/>
      <c r="D110" s="7"/>
      <c r="E110" s="7"/>
      <c r="F110" s="7"/>
      <c r="G110" s="7"/>
      <c r="H110" s="7"/>
      <c r="I110" s="7"/>
      <c r="J110" s="7"/>
      <c r="K110" s="39"/>
      <c r="L110" s="7"/>
      <c r="M110" s="7"/>
      <c r="N110" s="39"/>
      <c r="O110" s="7"/>
      <c r="P110" s="7"/>
      <c r="Q110" s="5"/>
    </row>
    <row r="111" spans="1:17" ht="18" x14ac:dyDescent="0.2">
      <c r="A111" s="6"/>
      <c r="B111" s="7"/>
      <c r="C111" s="7"/>
      <c r="D111" s="7"/>
      <c r="E111" s="7"/>
      <c r="F111" s="7"/>
      <c r="G111" s="7"/>
      <c r="H111" s="7"/>
      <c r="I111" s="7"/>
      <c r="J111" s="7"/>
      <c r="K111" s="39"/>
      <c r="L111" s="7"/>
      <c r="M111" s="7"/>
      <c r="N111" s="39"/>
      <c r="O111" s="7"/>
      <c r="P111" s="7"/>
      <c r="Q111" s="5"/>
    </row>
    <row r="112" spans="1:17" ht="18" x14ac:dyDescent="0.2">
      <c r="A112" s="6"/>
      <c r="B112" s="7"/>
      <c r="C112" s="7"/>
      <c r="D112" s="7"/>
      <c r="E112" s="7"/>
      <c r="F112" s="7"/>
      <c r="G112" s="7"/>
      <c r="H112" s="7"/>
      <c r="I112" s="7"/>
      <c r="J112" s="7"/>
      <c r="K112" s="39"/>
      <c r="L112" s="7"/>
      <c r="M112" s="7"/>
      <c r="N112" s="39"/>
      <c r="O112" s="7"/>
      <c r="P112" s="7"/>
      <c r="Q112" s="5"/>
    </row>
    <row r="113" spans="1:17" ht="18" x14ac:dyDescent="0.2">
      <c r="A113" s="6"/>
      <c r="B113" s="7"/>
      <c r="C113" s="7"/>
      <c r="D113" s="7"/>
      <c r="E113" s="7"/>
      <c r="F113" s="7"/>
      <c r="G113" s="7"/>
      <c r="H113" s="7"/>
      <c r="I113" s="7"/>
      <c r="J113" s="7"/>
      <c r="K113" s="39"/>
      <c r="L113" s="7"/>
      <c r="M113" s="7"/>
      <c r="N113" s="39"/>
      <c r="O113" s="7"/>
      <c r="P113" s="7"/>
      <c r="Q113" s="5"/>
    </row>
    <row r="114" spans="1:17" ht="18" x14ac:dyDescent="0.2">
      <c r="A114" s="6"/>
      <c r="B114" s="7"/>
      <c r="C114" s="7"/>
      <c r="D114" s="7"/>
      <c r="E114" s="7"/>
      <c r="F114" s="7"/>
      <c r="G114" s="7"/>
      <c r="H114" s="7"/>
      <c r="I114" s="7"/>
      <c r="J114" s="7"/>
      <c r="K114" s="39"/>
      <c r="L114" s="7"/>
      <c r="M114" s="7"/>
      <c r="N114" s="39"/>
      <c r="O114" s="7"/>
      <c r="P114" s="7"/>
      <c r="Q114" s="5"/>
    </row>
    <row r="115" spans="1:17" ht="18" x14ac:dyDescent="0.2">
      <c r="A115" s="6"/>
      <c r="B115" s="7"/>
      <c r="C115" s="7"/>
      <c r="D115" s="7"/>
      <c r="E115" s="7"/>
      <c r="F115" s="7"/>
      <c r="G115" s="7"/>
      <c r="H115" s="7"/>
      <c r="I115" s="7"/>
      <c r="J115" s="7"/>
      <c r="K115" s="39"/>
      <c r="L115" s="7"/>
      <c r="M115" s="7"/>
      <c r="N115" s="39"/>
      <c r="O115" s="7"/>
      <c r="P115" s="7"/>
      <c r="Q115" s="5"/>
    </row>
    <row r="116" spans="1:17" ht="18" x14ac:dyDescent="0.2">
      <c r="A116" s="6"/>
      <c r="B116" s="7"/>
      <c r="C116" s="7"/>
      <c r="D116" s="7"/>
      <c r="E116" s="7"/>
      <c r="F116" s="7"/>
      <c r="G116" s="7"/>
      <c r="H116" s="7"/>
      <c r="I116" s="7"/>
      <c r="J116" s="7"/>
      <c r="K116" s="39"/>
      <c r="L116" s="7"/>
      <c r="M116" s="7"/>
      <c r="N116" s="39"/>
      <c r="O116" s="7"/>
      <c r="P116" s="7"/>
      <c r="Q116" s="5"/>
    </row>
    <row r="117" spans="1:17" ht="18" x14ac:dyDescent="0.2">
      <c r="A117" s="6"/>
      <c r="B117" s="7"/>
      <c r="C117" s="7"/>
      <c r="D117" s="7"/>
      <c r="E117" s="7"/>
      <c r="F117" s="7"/>
      <c r="G117" s="7"/>
      <c r="H117" s="7"/>
      <c r="I117" s="7"/>
      <c r="J117" s="7"/>
      <c r="K117" s="39"/>
      <c r="L117" s="7"/>
      <c r="M117" s="7"/>
      <c r="N117" s="39"/>
      <c r="O117" s="7"/>
      <c r="P117" s="7"/>
      <c r="Q117" s="5"/>
    </row>
    <row r="118" spans="1:17" ht="18" x14ac:dyDescent="0.2">
      <c r="A118" s="6"/>
      <c r="B118" s="7"/>
      <c r="C118" s="7"/>
      <c r="D118" s="7"/>
      <c r="E118" s="7"/>
      <c r="F118" s="7"/>
      <c r="G118" s="7"/>
      <c r="H118" s="7"/>
      <c r="I118" s="7"/>
      <c r="J118" s="7"/>
      <c r="K118" s="39"/>
      <c r="L118" s="7"/>
      <c r="M118" s="7"/>
      <c r="N118" s="39"/>
      <c r="O118" s="7"/>
      <c r="P118" s="7"/>
      <c r="Q118" s="5"/>
    </row>
    <row r="119" spans="1:17" ht="18" x14ac:dyDescent="0.2">
      <c r="A119" s="6"/>
      <c r="B119" s="7"/>
      <c r="C119" s="7"/>
      <c r="D119" s="7"/>
      <c r="E119" s="7"/>
      <c r="F119" s="7"/>
      <c r="G119" s="7"/>
      <c r="H119" s="7"/>
      <c r="I119" s="7"/>
      <c r="J119" s="7"/>
      <c r="K119" s="39"/>
      <c r="L119" s="7"/>
      <c r="M119" s="7"/>
      <c r="N119" s="39"/>
      <c r="O119" s="7"/>
      <c r="P119" s="7"/>
      <c r="Q119" s="5"/>
    </row>
    <row r="120" spans="1:17" ht="18" x14ac:dyDescent="0.2">
      <c r="A120" s="6"/>
      <c r="B120" s="7"/>
      <c r="C120" s="7"/>
      <c r="D120" s="7"/>
      <c r="E120" s="7"/>
      <c r="F120" s="7"/>
      <c r="G120" s="7"/>
      <c r="H120" s="7"/>
      <c r="I120" s="7"/>
      <c r="J120" s="7"/>
      <c r="K120" s="39"/>
      <c r="L120" s="7"/>
      <c r="M120" s="7"/>
      <c r="N120" s="39"/>
      <c r="O120" s="7"/>
      <c r="P120" s="7"/>
      <c r="Q120" s="5"/>
    </row>
    <row r="121" spans="1:17" ht="18" x14ac:dyDescent="0.2">
      <c r="A121" s="6"/>
      <c r="B121" s="7"/>
      <c r="C121" s="7"/>
      <c r="D121" s="7"/>
      <c r="E121" s="7"/>
      <c r="F121" s="7"/>
      <c r="G121" s="7"/>
      <c r="H121" s="7"/>
      <c r="I121" s="7"/>
      <c r="J121" s="7"/>
      <c r="K121" s="39"/>
      <c r="L121" s="7"/>
      <c r="M121" s="7"/>
      <c r="N121" s="39"/>
      <c r="O121" s="7"/>
      <c r="P121" s="7"/>
      <c r="Q121" s="5"/>
    </row>
    <row r="122" spans="1:17" ht="18" x14ac:dyDescent="0.2">
      <c r="A122" s="6"/>
      <c r="B122" s="7"/>
      <c r="C122" s="7"/>
      <c r="D122" s="7"/>
      <c r="E122" s="7"/>
      <c r="F122" s="7"/>
      <c r="G122" s="7"/>
      <c r="H122" s="7"/>
      <c r="I122" s="7"/>
      <c r="J122" s="7"/>
      <c r="K122" s="39"/>
      <c r="L122" s="7"/>
      <c r="M122" s="7"/>
      <c r="N122" s="39"/>
      <c r="O122" s="7"/>
      <c r="P122" s="7"/>
      <c r="Q122" s="5"/>
    </row>
    <row r="123" spans="1:17" ht="18" x14ac:dyDescent="0.2">
      <c r="A123" s="6"/>
      <c r="B123" s="7"/>
      <c r="C123" s="7"/>
      <c r="D123" s="7"/>
      <c r="E123" s="7"/>
      <c r="F123" s="7"/>
      <c r="G123" s="7"/>
      <c r="H123" s="7"/>
      <c r="I123" s="7"/>
      <c r="J123" s="7"/>
      <c r="K123" s="39"/>
      <c r="L123" s="7"/>
      <c r="M123" s="7"/>
      <c r="N123" s="39"/>
      <c r="O123" s="7"/>
      <c r="P123" s="7"/>
      <c r="Q123" s="5"/>
    </row>
    <row r="124" spans="1:17" ht="18" x14ac:dyDescent="0.2">
      <c r="A124" s="6"/>
      <c r="B124" s="7"/>
      <c r="C124" s="7"/>
      <c r="D124" s="7"/>
      <c r="E124" s="7"/>
      <c r="F124" s="7"/>
      <c r="G124" s="7"/>
      <c r="H124" s="7"/>
      <c r="I124" s="7"/>
      <c r="J124" s="7"/>
      <c r="K124" s="39"/>
      <c r="L124" s="7"/>
      <c r="M124" s="7"/>
      <c r="N124" s="39"/>
      <c r="O124" s="7"/>
      <c r="P124" s="7"/>
      <c r="Q124" s="5"/>
    </row>
    <row r="125" spans="1:17" ht="18" x14ac:dyDescent="0.2">
      <c r="A125" s="6"/>
      <c r="B125" s="7"/>
      <c r="C125" s="7"/>
      <c r="D125" s="7"/>
      <c r="E125" s="7"/>
      <c r="F125" s="7"/>
      <c r="G125" s="7"/>
      <c r="H125" s="7"/>
      <c r="I125" s="7"/>
      <c r="J125" s="7"/>
      <c r="K125" s="39"/>
      <c r="L125" s="7"/>
      <c r="M125" s="7"/>
      <c r="N125" s="39"/>
      <c r="O125" s="7"/>
      <c r="P125" s="7"/>
      <c r="Q125" s="5"/>
    </row>
    <row r="126" spans="1:17" ht="18" x14ac:dyDescent="0.2">
      <c r="A126" s="6"/>
      <c r="B126" s="7"/>
      <c r="C126" s="7"/>
      <c r="D126" s="7"/>
      <c r="E126" s="7"/>
      <c r="F126" s="7"/>
      <c r="G126" s="7"/>
      <c r="H126" s="7"/>
      <c r="I126" s="7"/>
      <c r="J126" s="7"/>
      <c r="K126" s="39"/>
      <c r="L126" s="7"/>
      <c r="M126" s="7"/>
      <c r="N126" s="39"/>
      <c r="O126" s="7"/>
      <c r="P126" s="7"/>
      <c r="Q126" s="5"/>
    </row>
    <row r="127" spans="1:17" ht="18" x14ac:dyDescent="0.2">
      <c r="A127" s="6"/>
      <c r="B127" s="7"/>
      <c r="C127" s="7"/>
      <c r="D127" s="7"/>
      <c r="E127" s="7"/>
      <c r="F127" s="7"/>
      <c r="G127" s="7"/>
      <c r="H127" s="7"/>
      <c r="I127" s="7"/>
      <c r="J127" s="7"/>
      <c r="K127" s="39"/>
      <c r="L127" s="7"/>
      <c r="M127" s="7"/>
      <c r="N127" s="39"/>
      <c r="O127" s="7"/>
      <c r="P127" s="7"/>
      <c r="Q127" s="5"/>
    </row>
    <row r="128" spans="1:17" ht="18" x14ac:dyDescent="0.2">
      <c r="A128" s="6"/>
      <c r="B128" s="7"/>
      <c r="C128" s="7"/>
      <c r="D128" s="7"/>
      <c r="E128" s="7"/>
      <c r="F128" s="7"/>
      <c r="G128" s="7"/>
      <c r="H128" s="7"/>
      <c r="I128" s="7"/>
      <c r="J128" s="7"/>
      <c r="K128" s="39"/>
      <c r="L128" s="7"/>
      <c r="M128" s="7"/>
      <c r="N128" s="39"/>
      <c r="O128" s="7"/>
      <c r="P128" s="7"/>
      <c r="Q128" s="5"/>
    </row>
    <row r="129" spans="1:17" ht="18" x14ac:dyDescent="0.2">
      <c r="A129" s="6"/>
      <c r="B129" s="7"/>
      <c r="C129" s="7"/>
      <c r="D129" s="7"/>
      <c r="E129" s="7"/>
      <c r="F129" s="7"/>
      <c r="G129" s="7"/>
      <c r="H129" s="7"/>
      <c r="I129" s="7"/>
      <c r="J129" s="7"/>
      <c r="K129" s="39"/>
      <c r="L129" s="7"/>
      <c r="M129" s="7"/>
      <c r="N129" s="39"/>
      <c r="O129" s="7"/>
      <c r="P129" s="7"/>
      <c r="Q129" s="5"/>
    </row>
    <row r="130" spans="1:17" ht="18" x14ac:dyDescent="0.2">
      <c r="A130" s="6"/>
      <c r="B130" s="7"/>
      <c r="C130" s="7"/>
      <c r="D130" s="7"/>
      <c r="E130" s="7"/>
      <c r="F130" s="7"/>
      <c r="G130" s="7"/>
      <c r="H130" s="7"/>
      <c r="I130" s="7"/>
      <c r="J130" s="7"/>
      <c r="K130" s="39"/>
      <c r="L130" s="7"/>
      <c r="M130" s="7"/>
      <c r="N130" s="39"/>
      <c r="O130" s="7"/>
      <c r="P130" s="7"/>
      <c r="Q130" s="5"/>
    </row>
    <row r="131" spans="1:17" ht="18" x14ac:dyDescent="0.2">
      <c r="A131" s="6"/>
      <c r="B131" s="7"/>
      <c r="C131" s="7"/>
      <c r="D131" s="7"/>
      <c r="E131" s="7"/>
      <c r="F131" s="7"/>
      <c r="G131" s="7"/>
      <c r="H131" s="7"/>
      <c r="I131" s="7"/>
      <c r="J131" s="7"/>
      <c r="K131" s="39"/>
      <c r="L131" s="7"/>
      <c r="M131" s="7"/>
      <c r="N131" s="39"/>
      <c r="O131" s="7"/>
      <c r="P131" s="7"/>
      <c r="Q131" s="5"/>
    </row>
    <row r="132" spans="1:17" ht="18" x14ac:dyDescent="0.2">
      <c r="A132" s="6"/>
      <c r="B132" s="7"/>
      <c r="C132" s="7"/>
      <c r="D132" s="7"/>
      <c r="E132" s="7"/>
      <c r="F132" s="7"/>
      <c r="G132" s="7"/>
      <c r="H132" s="7"/>
      <c r="I132" s="7"/>
      <c r="J132" s="7"/>
      <c r="K132" s="39"/>
      <c r="L132" s="7"/>
      <c r="M132" s="7"/>
      <c r="N132" s="39"/>
      <c r="O132" s="7"/>
      <c r="P132" s="7"/>
      <c r="Q132" s="5"/>
    </row>
    <row r="133" spans="1:17" ht="18" x14ac:dyDescent="0.2">
      <c r="A133" s="6"/>
      <c r="B133" s="7"/>
      <c r="C133" s="7"/>
      <c r="D133" s="7"/>
      <c r="E133" s="7"/>
      <c r="F133" s="7"/>
      <c r="G133" s="7"/>
      <c r="H133" s="7"/>
      <c r="I133" s="7"/>
      <c r="J133" s="7"/>
      <c r="K133" s="39"/>
      <c r="L133" s="7"/>
      <c r="M133" s="7"/>
      <c r="N133" s="39"/>
      <c r="O133" s="7"/>
      <c r="P133" s="7"/>
      <c r="Q133" s="5"/>
    </row>
    <row r="134" spans="1:17" ht="18" x14ac:dyDescent="0.2">
      <c r="A134" s="6"/>
      <c r="B134" s="7"/>
      <c r="C134" s="7"/>
      <c r="D134" s="7"/>
      <c r="E134" s="7"/>
      <c r="F134" s="7"/>
      <c r="G134" s="7"/>
      <c r="H134" s="7"/>
      <c r="I134" s="7"/>
      <c r="J134" s="7"/>
      <c r="K134" s="39"/>
      <c r="L134" s="7"/>
      <c r="M134" s="7"/>
      <c r="N134" s="39"/>
      <c r="O134" s="7"/>
      <c r="P134" s="7"/>
      <c r="Q134" s="5"/>
    </row>
    <row r="135" spans="1:17" ht="18" x14ac:dyDescent="0.2">
      <c r="A135" s="6"/>
      <c r="B135" s="7"/>
      <c r="C135" s="7"/>
      <c r="D135" s="7"/>
      <c r="E135" s="7"/>
      <c r="F135" s="7"/>
      <c r="G135" s="7"/>
      <c r="H135" s="7"/>
      <c r="I135" s="7"/>
      <c r="J135" s="7"/>
      <c r="K135" s="39"/>
      <c r="L135" s="7"/>
      <c r="M135" s="7"/>
      <c r="N135" s="39"/>
      <c r="O135" s="7"/>
      <c r="P135" s="7"/>
      <c r="Q135" s="5"/>
    </row>
    <row r="136" spans="1:17" ht="18" x14ac:dyDescent="0.2">
      <c r="A136" s="6"/>
      <c r="B136" s="7"/>
      <c r="C136" s="7"/>
      <c r="D136" s="7"/>
      <c r="E136" s="7"/>
      <c r="F136" s="7"/>
      <c r="G136" s="7"/>
      <c r="H136" s="7"/>
      <c r="I136" s="7"/>
      <c r="J136" s="7"/>
      <c r="K136" s="39"/>
      <c r="L136" s="7"/>
      <c r="M136" s="7"/>
      <c r="N136" s="39"/>
      <c r="O136" s="7"/>
      <c r="P136" s="7"/>
      <c r="Q136" s="5"/>
    </row>
    <row r="137" spans="1:17" ht="18" x14ac:dyDescent="0.2">
      <c r="A137" s="6"/>
      <c r="B137" s="7"/>
      <c r="C137" s="7"/>
      <c r="D137" s="7"/>
      <c r="E137" s="7"/>
      <c r="F137" s="7"/>
      <c r="G137" s="7"/>
      <c r="H137" s="7"/>
      <c r="I137" s="7"/>
      <c r="J137" s="7"/>
      <c r="K137" s="39"/>
      <c r="L137" s="7"/>
      <c r="M137" s="7"/>
      <c r="N137" s="39"/>
      <c r="O137" s="7"/>
      <c r="P137" s="7"/>
      <c r="Q137" s="5"/>
    </row>
    <row r="138" spans="1:17" ht="18" x14ac:dyDescent="0.2">
      <c r="A138" s="6"/>
      <c r="B138" s="7"/>
      <c r="C138" s="7"/>
      <c r="D138" s="7"/>
      <c r="E138" s="7"/>
      <c r="F138" s="7"/>
      <c r="G138" s="7"/>
      <c r="H138" s="7"/>
      <c r="I138" s="7"/>
      <c r="J138" s="7"/>
      <c r="K138" s="39"/>
      <c r="L138" s="7"/>
      <c r="M138" s="7"/>
      <c r="N138" s="39"/>
      <c r="O138" s="7"/>
      <c r="P138" s="7"/>
      <c r="Q138" s="5"/>
    </row>
    <row r="139" spans="1:17" ht="18" x14ac:dyDescent="0.2">
      <c r="A139" s="6"/>
      <c r="B139" s="7"/>
      <c r="C139" s="7"/>
      <c r="D139" s="7"/>
      <c r="E139" s="7"/>
      <c r="F139" s="7"/>
      <c r="G139" s="7"/>
      <c r="H139" s="7"/>
      <c r="I139" s="7"/>
      <c r="J139" s="7"/>
      <c r="K139" s="39"/>
      <c r="L139" s="7"/>
      <c r="M139" s="7"/>
      <c r="N139" s="39"/>
      <c r="O139" s="7"/>
      <c r="P139" s="7"/>
      <c r="Q139" s="5"/>
    </row>
    <row r="140" spans="1:17" ht="18" x14ac:dyDescent="0.2">
      <c r="A140" s="6"/>
      <c r="B140" s="7"/>
      <c r="C140" s="7"/>
      <c r="D140" s="7"/>
      <c r="E140" s="7"/>
      <c r="F140" s="7"/>
      <c r="G140" s="7"/>
      <c r="H140" s="7"/>
      <c r="I140" s="7"/>
      <c r="J140" s="7"/>
      <c r="K140" s="39"/>
      <c r="L140" s="7"/>
      <c r="M140" s="7"/>
      <c r="N140" s="39"/>
      <c r="O140" s="7"/>
      <c r="P140" s="7"/>
      <c r="Q140" s="5"/>
    </row>
    <row r="141" spans="1:17" ht="18" x14ac:dyDescent="0.2">
      <c r="A141" s="6"/>
      <c r="B141" s="7"/>
      <c r="C141" s="7"/>
      <c r="D141" s="7"/>
      <c r="E141" s="7"/>
      <c r="F141" s="7"/>
      <c r="G141" s="7"/>
      <c r="H141" s="7"/>
      <c r="I141" s="7"/>
      <c r="J141" s="7"/>
      <c r="K141" s="39"/>
      <c r="L141" s="7"/>
      <c r="M141" s="7"/>
      <c r="N141" s="39"/>
      <c r="O141" s="7"/>
      <c r="P141" s="7"/>
      <c r="Q141" s="5"/>
    </row>
    <row r="142" spans="1:17" ht="18" x14ac:dyDescent="0.2">
      <c r="A142" s="6"/>
      <c r="B142" s="7"/>
      <c r="C142" s="7"/>
      <c r="D142" s="7"/>
      <c r="E142" s="7"/>
      <c r="F142" s="7"/>
      <c r="G142" s="7"/>
      <c r="H142" s="7"/>
      <c r="I142" s="7"/>
      <c r="J142" s="7"/>
      <c r="K142" s="39"/>
      <c r="L142" s="7"/>
      <c r="M142" s="7"/>
      <c r="N142" s="39"/>
      <c r="O142" s="7"/>
      <c r="P142" s="7"/>
      <c r="Q142" s="5"/>
    </row>
    <row r="143" spans="1:17" ht="18" x14ac:dyDescent="0.2">
      <c r="A143" s="6"/>
      <c r="B143" s="7"/>
      <c r="C143" s="7"/>
      <c r="D143" s="7"/>
      <c r="E143" s="7"/>
      <c r="F143" s="7"/>
      <c r="G143" s="7"/>
      <c r="H143" s="7"/>
      <c r="I143" s="7"/>
      <c r="J143" s="7"/>
      <c r="K143" s="39"/>
      <c r="L143" s="7"/>
      <c r="M143" s="7"/>
      <c r="N143" s="39"/>
      <c r="O143" s="7"/>
      <c r="P143" s="7"/>
      <c r="Q143" s="5"/>
    </row>
    <row r="144" spans="1:17" ht="18" x14ac:dyDescent="0.2">
      <c r="A144" s="6"/>
      <c r="B144" s="7"/>
      <c r="C144" s="7"/>
      <c r="D144" s="7"/>
      <c r="E144" s="7"/>
      <c r="F144" s="7"/>
      <c r="G144" s="7"/>
      <c r="H144" s="7"/>
      <c r="I144" s="7"/>
      <c r="J144" s="7"/>
      <c r="K144" s="39"/>
      <c r="L144" s="7"/>
      <c r="M144" s="7"/>
      <c r="N144" s="39"/>
      <c r="O144" s="7"/>
      <c r="P144" s="7"/>
      <c r="Q144" s="5"/>
    </row>
    <row r="145" spans="1:17" ht="18" x14ac:dyDescent="0.2">
      <c r="A145" s="6"/>
      <c r="B145" s="7"/>
      <c r="C145" s="7"/>
      <c r="D145" s="7"/>
      <c r="E145" s="7"/>
      <c r="F145" s="7"/>
      <c r="G145" s="7"/>
      <c r="H145" s="7"/>
      <c r="I145" s="7"/>
      <c r="J145" s="7"/>
      <c r="K145" s="39"/>
      <c r="L145" s="7"/>
      <c r="M145" s="7"/>
      <c r="N145" s="39"/>
      <c r="O145" s="7"/>
      <c r="P145" s="7"/>
      <c r="Q145" s="5"/>
    </row>
    <row r="146" spans="1:17" ht="18" x14ac:dyDescent="0.2">
      <c r="A146" s="6"/>
      <c r="B146" s="7"/>
      <c r="C146" s="7"/>
      <c r="D146" s="7"/>
      <c r="E146" s="7"/>
      <c r="F146" s="7"/>
      <c r="G146" s="7"/>
      <c r="H146" s="7"/>
      <c r="I146" s="7"/>
      <c r="J146" s="7"/>
      <c r="K146" s="39"/>
      <c r="L146" s="7"/>
      <c r="M146" s="7"/>
      <c r="N146" s="39"/>
      <c r="O146" s="7"/>
      <c r="P146" s="7"/>
      <c r="Q146" s="5"/>
    </row>
    <row r="147" spans="1:17" ht="18" x14ac:dyDescent="0.2">
      <c r="A147" s="6"/>
      <c r="B147" s="7"/>
      <c r="C147" s="7"/>
      <c r="D147" s="7"/>
      <c r="E147" s="7"/>
      <c r="F147" s="7"/>
      <c r="G147" s="7"/>
      <c r="H147" s="7"/>
      <c r="I147" s="7"/>
      <c r="J147" s="7"/>
      <c r="K147" s="39"/>
      <c r="L147" s="7"/>
      <c r="M147" s="7"/>
      <c r="N147" s="39"/>
      <c r="O147" s="7"/>
      <c r="P147" s="7"/>
      <c r="Q147" s="5"/>
    </row>
    <row r="148" spans="1:17" ht="18" x14ac:dyDescent="0.2">
      <c r="A148" s="6"/>
      <c r="B148" s="7"/>
      <c r="C148" s="7"/>
      <c r="D148" s="7"/>
      <c r="E148" s="7"/>
      <c r="F148" s="7"/>
      <c r="G148" s="7"/>
      <c r="H148" s="7"/>
      <c r="I148" s="7"/>
      <c r="J148" s="7"/>
      <c r="K148" s="39"/>
      <c r="L148" s="7"/>
      <c r="M148" s="7"/>
      <c r="N148" s="39"/>
      <c r="O148" s="7"/>
      <c r="P148" s="7"/>
      <c r="Q148" s="5"/>
    </row>
    <row r="149" spans="1:17" ht="18" x14ac:dyDescent="0.2">
      <c r="A149" s="6"/>
      <c r="B149" s="7"/>
      <c r="C149" s="7"/>
      <c r="D149" s="7"/>
      <c r="E149" s="7"/>
      <c r="F149" s="7"/>
      <c r="G149" s="7"/>
      <c r="H149" s="7"/>
      <c r="I149" s="7"/>
      <c r="J149" s="7"/>
      <c r="K149" s="39"/>
      <c r="L149" s="7"/>
      <c r="M149" s="7"/>
      <c r="N149" s="39"/>
      <c r="O149" s="7"/>
      <c r="P149" s="7"/>
      <c r="Q149" s="5"/>
    </row>
    <row r="150" spans="1:17" ht="18" x14ac:dyDescent="0.2">
      <c r="A150" s="6"/>
      <c r="B150" s="7"/>
      <c r="C150" s="7"/>
      <c r="D150" s="7"/>
      <c r="E150" s="7"/>
      <c r="F150" s="7"/>
      <c r="G150" s="7"/>
      <c r="H150" s="7"/>
      <c r="I150" s="7"/>
      <c r="J150" s="7"/>
      <c r="K150" s="39"/>
      <c r="L150" s="7"/>
      <c r="M150" s="7"/>
      <c r="N150" s="39"/>
      <c r="O150" s="7"/>
      <c r="P150" s="7"/>
      <c r="Q150" s="5"/>
    </row>
    <row r="151" spans="1:17" ht="18" x14ac:dyDescent="0.2">
      <c r="A151" s="6"/>
      <c r="B151" s="7"/>
      <c r="C151" s="7"/>
      <c r="D151" s="7"/>
      <c r="E151" s="7"/>
      <c r="F151" s="7"/>
      <c r="G151" s="7"/>
      <c r="H151" s="7"/>
      <c r="I151" s="7"/>
      <c r="J151" s="7"/>
      <c r="K151" s="39"/>
      <c r="L151" s="7"/>
      <c r="M151" s="7"/>
      <c r="N151" s="39"/>
      <c r="O151" s="7"/>
      <c r="P151" s="7"/>
      <c r="Q151" s="5"/>
    </row>
    <row r="152" spans="1:17" ht="18" x14ac:dyDescent="0.2">
      <c r="A152" s="6"/>
      <c r="B152" s="7"/>
      <c r="C152" s="7"/>
      <c r="D152" s="7"/>
      <c r="E152" s="7"/>
      <c r="F152" s="7"/>
      <c r="G152" s="7"/>
      <c r="H152" s="7"/>
      <c r="I152" s="7"/>
      <c r="J152" s="7"/>
      <c r="K152" s="39"/>
      <c r="L152" s="7"/>
      <c r="M152" s="7"/>
      <c r="N152" s="39"/>
      <c r="O152" s="7"/>
      <c r="P152" s="7"/>
      <c r="Q152" s="5"/>
    </row>
    <row r="153" spans="1:17" ht="18" x14ac:dyDescent="0.2">
      <c r="A153" s="6"/>
      <c r="B153" s="7"/>
      <c r="C153" s="7"/>
      <c r="D153" s="7"/>
      <c r="E153" s="7"/>
      <c r="F153" s="7"/>
      <c r="G153" s="7"/>
      <c r="H153" s="7"/>
      <c r="I153" s="7"/>
      <c r="J153" s="7"/>
      <c r="K153" s="39"/>
      <c r="L153" s="7"/>
      <c r="M153" s="7"/>
      <c r="N153" s="39"/>
      <c r="O153" s="7"/>
      <c r="P153" s="7"/>
      <c r="Q153" s="5"/>
    </row>
    <row r="154" spans="1:17" ht="18" x14ac:dyDescent="0.2">
      <c r="A154" s="6"/>
      <c r="B154" s="7"/>
      <c r="C154" s="7"/>
      <c r="D154" s="7"/>
      <c r="E154" s="7"/>
      <c r="F154" s="7"/>
      <c r="G154" s="7"/>
      <c r="H154" s="7"/>
      <c r="I154" s="7"/>
      <c r="J154" s="7"/>
      <c r="K154" s="39"/>
      <c r="L154" s="7"/>
      <c r="M154" s="7"/>
      <c r="N154" s="39"/>
      <c r="O154" s="7"/>
      <c r="P154" s="7"/>
      <c r="Q154" s="5"/>
    </row>
    <row r="155" spans="1:17" ht="18" x14ac:dyDescent="0.2">
      <c r="A155" s="6"/>
      <c r="B155" s="7"/>
      <c r="C155" s="7"/>
      <c r="D155" s="7"/>
      <c r="E155" s="7"/>
      <c r="F155" s="7"/>
      <c r="G155" s="7"/>
      <c r="H155" s="7"/>
      <c r="I155" s="7"/>
      <c r="J155" s="7"/>
      <c r="K155" s="39"/>
      <c r="L155" s="7"/>
      <c r="M155" s="7"/>
      <c r="N155" s="39"/>
      <c r="O155" s="7"/>
      <c r="P155" s="7"/>
      <c r="Q155" s="5"/>
    </row>
    <row r="156" spans="1:17" ht="18" x14ac:dyDescent="0.2">
      <c r="A156" s="6"/>
      <c r="B156" s="7"/>
      <c r="C156" s="7"/>
      <c r="D156" s="7"/>
      <c r="E156" s="7"/>
      <c r="F156" s="7"/>
      <c r="G156" s="7"/>
      <c r="H156" s="7"/>
      <c r="I156" s="7"/>
      <c r="J156" s="7"/>
      <c r="K156" s="39"/>
      <c r="L156" s="7"/>
      <c r="M156" s="7"/>
      <c r="N156" s="39"/>
      <c r="O156" s="7"/>
      <c r="P156" s="7"/>
      <c r="Q156" s="5"/>
    </row>
    <row r="157" spans="1:17" ht="18" x14ac:dyDescent="0.2">
      <c r="A157" s="6"/>
      <c r="B157" s="7"/>
      <c r="C157" s="7"/>
      <c r="D157" s="7"/>
      <c r="E157" s="7"/>
      <c r="F157" s="7"/>
      <c r="G157" s="7"/>
      <c r="H157" s="7"/>
      <c r="I157" s="7"/>
      <c r="J157" s="7"/>
      <c r="K157" s="39"/>
      <c r="L157" s="7"/>
      <c r="M157" s="7"/>
      <c r="N157" s="39"/>
      <c r="O157" s="7"/>
      <c r="P157" s="7"/>
      <c r="Q157" s="5"/>
    </row>
    <row r="158" spans="1:17" ht="18" x14ac:dyDescent="0.2">
      <c r="A158" s="6"/>
      <c r="B158" s="7"/>
      <c r="C158" s="7"/>
      <c r="D158" s="7"/>
      <c r="E158" s="7"/>
      <c r="F158" s="7"/>
      <c r="G158" s="7"/>
      <c r="H158" s="7"/>
      <c r="I158" s="7"/>
      <c r="J158" s="7"/>
      <c r="K158" s="39"/>
      <c r="L158" s="7"/>
      <c r="M158" s="7"/>
      <c r="N158" s="39"/>
      <c r="O158" s="7"/>
      <c r="P158" s="7"/>
      <c r="Q158" s="5"/>
    </row>
    <row r="159" spans="1:17" ht="18" x14ac:dyDescent="0.2">
      <c r="A159" s="6"/>
      <c r="B159" s="7"/>
      <c r="C159" s="7"/>
      <c r="D159" s="7"/>
      <c r="E159" s="7"/>
      <c r="F159" s="7"/>
      <c r="G159" s="7"/>
      <c r="H159" s="7"/>
      <c r="I159" s="7"/>
      <c r="J159" s="7"/>
      <c r="K159" s="39"/>
      <c r="L159" s="7"/>
      <c r="M159" s="7"/>
      <c r="N159" s="39"/>
      <c r="O159" s="7"/>
      <c r="P159" s="7"/>
      <c r="Q159" s="5"/>
    </row>
    <row r="160" spans="1:17" ht="18" x14ac:dyDescent="0.2">
      <c r="A160" s="6"/>
      <c r="B160" s="7"/>
      <c r="C160" s="7"/>
      <c r="D160" s="7"/>
      <c r="E160" s="7"/>
      <c r="F160" s="7"/>
      <c r="G160" s="7"/>
      <c r="H160" s="7"/>
      <c r="I160" s="7"/>
      <c r="J160" s="7"/>
      <c r="K160" s="39"/>
      <c r="L160" s="7"/>
      <c r="M160" s="7"/>
      <c r="N160" s="39"/>
      <c r="O160" s="7"/>
      <c r="P160" s="7"/>
      <c r="Q160" s="5"/>
    </row>
    <row r="161" spans="1:17" ht="18" x14ac:dyDescent="0.2">
      <c r="A161" s="6"/>
      <c r="B161" s="7"/>
      <c r="C161" s="7"/>
      <c r="D161" s="7"/>
      <c r="E161" s="7"/>
      <c r="F161" s="7"/>
      <c r="G161" s="7"/>
      <c r="H161" s="7"/>
      <c r="I161" s="7"/>
      <c r="J161" s="7"/>
      <c r="K161" s="39"/>
      <c r="L161" s="7"/>
      <c r="M161" s="7"/>
      <c r="N161" s="39"/>
      <c r="O161" s="7"/>
      <c r="P161" s="7"/>
      <c r="Q161" s="5"/>
    </row>
    <row r="162" spans="1:17" ht="18" x14ac:dyDescent="0.2">
      <c r="A162" s="6"/>
      <c r="B162" s="7"/>
      <c r="C162" s="7"/>
      <c r="D162" s="7"/>
      <c r="E162" s="7"/>
      <c r="F162" s="7"/>
      <c r="G162" s="7"/>
      <c r="H162" s="7"/>
      <c r="I162" s="7"/>
      <c r="J162" s="7"/>
      <c r="K162" s="39"/>
      <c r="L162" s="7"/>
      <c r="M162" s="7"/>
      <c r="N162" s="39"/>
      <c r="O162" s="7"/>
      <c r="P162" s="7"/>
      <c r="Q162" s="5"/>
    </row>
    <row r="163" spans="1:17" ht="18" x14ac:dyDescent="0.2">
      <c r="A163" s="6"/>
      <c r="B163" s="7"/>
      <c r="C163" s="7"/>
      <c r="D163" s="7"/>
      <c r="E163" s="7"/>
      <c r="F163" s="7"/>
      <c r="G163" s="7"/>
      <c r="H163" s="7"/>
      <c r="I163" s="7"/>
      <c r="J163" s="7"/>
      <c r="K163" s="39"/>
      <c r="L163" s="7"/>
      <c r="M163" s="7"/>
      <c r="N163" s="39"/>
      <c r="O163" s="7"/>
      <c r="P163" s="7"/>
      <c r="Q163" s="5"/>
    </row>
    <row r="164" spans="1:17" ht="18" x14ac:dyDescent="0.2">
      <c r="A164" s="6"/>
      <c r="B164" s="7"/>
      <c r="C164" s="7"/>
      <c r="D164" s="7"/>
      <c r="E164" s="7"/>
      <c r="F164" s="7"/>
      <c r="G164" s="7"/>
      <c r="H164" s="7"/>
      <c r="I164" s="7"/>
      <c r="J164" s="7"/>
      <c r="K164" s="39"/>
      <c r="L164" s="7"/>
      <c r="M164" s="7"/>
      <c r="N164" s="39"/>
      <c r="O164" s="7"/>
      <c r="P164" s="7"/>
      <c r="Q164" s="5"/>
    </row>
    <row r="165" spans="1:17" ht="18" x14ac:dyDescent="0.2">
      <c r="A165" s="6"/>
      <c r="B165" s="7"/>
      <c r="C165" s="7"/>
      <c r="D165" s="7"/>
      <c r="E165" s="7"/>
      <c r="F165" s="7"/>
      <c r="G165" s="7"/>
      <c r="H165" s="7"/>
      <c r="I165" s="7"/>
      <c r="J165" s="7"/>
      <c r="K165" s="39"/>
      <c r="L165" s="7"/>
      <c r="M165" s="7"/>
      <c r="N165" s="39"/>
      <c r="O165" s="7"/>
      <c r="P165" s="7"/>
      <c r="Q165" s="5"/>
    </row>
    <row r="166" spans="1:17" ht="18" x14ac:dyDescent="0.2">
      <c r="A166" s="6"/>
      <c r="B166" s="7"/>
      <c r="C166" s="7"/>
      <c r="D166" s="7"/>
      <c r="E166" s="7"/>
      <c r="F166" s="7"/>
      <c r="G166" s="7"/>
      <c r="H166" s="7"/>
      <c r="I166" s="7"/>
      <c r="J166" s="7"/>
      <c r="K166" s="39"/>
      <c r="L166" s="7"/>
      <c r="M166" s="7"/>
      <c r="N166" s="39"/>
      <c r="O166" s="7"/>
      <c r="P166" s="7"/>
      <c r="Q166" s="5"/>
    </row>
    <row r="167" spans="1:17" ht="18" x14ac:dyDescent="0.2">
      <c r="A167" s="6"/>
      <c r="B167" s="7"/>
      <c r="C167" s="7"/>
      <c r="D167" s="7"/>
      <c r="E167" s="7"/>
      <c r="F167" s="7"/>
      <c r="G167" s="7"/>
      <c r="H167" s="7"/>
      <c r="I167" s="7"/>
      <c r="J167" s="7"/>
      <c r="K167" s="39"/>
      <c r="L167" s="7"/>
      <c r="M167" s="7"/>
      <c r="N167" s="39"/>
      <c r="O167" s="7"/>
      <c r="P167" s="7"/>
      <c r="Q167" s="5"/>
    </row>
    <row r="168" spans="1:17" ht="18" x14ac:dyDescent="0.2">
      <c r="A168" s="6"/>
      <c r="B168" s="7"/>
      <c r="C168" s="7"/>
      <c r="D168" s="7"/>
      <c r="E168" s="7"/>
      <c r="F168" s="7"/>
      <c r="G168" s="7"/>
      <c r="H168" s="7"/>
      <c r="I168" s="7"/>
      <c r="J168" s="7"/>
      <c r="K168" s="39"/>
      <c r="L168" s="7"/>
      <c r="M168" s="7"/>
      <c r="N168" s="39"/>
      <c r="O168" s="7"/>
      <c r="P168" s="7"/>
      <c r="Q168" s="5"/>
    </row>
    <row r="169" spans="1:17" ht="18" x14ac:dyDescent="0.2">
      <c r="A169" s="6"/>
      <c r="B169" s="7"/>
      <c r="C169" s="7"/>
      <c r="D169" s="7"/>
      <c r="E169" s="7"/>
      <c r="F169" s="7"/>
      <c r="G169" s="7"/>
      <c r="H169" s="7"/>
      <c r="I169" s="7"/>
      <c r="J169" s="7"/>
      <c r="K169" s="39"/>
      <c r="L169" s="7"/>
      <c r="M169" s="7"/>
      <c r="N169" s="39"/>
      <c r="O169" s="7"/>
      <c r="P169" s="7"/>
      <c r="Q169" s="5"/>
    </row>
    <row r="170" spans="1:17" ht="18" x14ac:dyDescent="0.2">
      <c r="A170" s="6"/>
      <c r="B170" s="7"/>
      <c r="C170" s="7"/>
      <c r="D170" s="7"/>
      <c r="E170" s="7"/>
      <c r="F170" s="7"/>
      <c r="G170" s="7"/>
      <c r="H170" s="7"/>
      <c r="I170" s="7"/>
      <c r="J170" s="7"/>
      <c r="K170" s="39"/>
      <c r="L170" s="7"/>
      <c r="M170" s="7"/>
      <c r="N170" s="39"/>
      <c r="O170" s="7"/>
      <c r="P170" s="7"/>
      <c r="Q170" s="5"/>
    </row>
    <row r="171" spans="1:17" ht="18" x14ac:dyDescent="0.2">
      <c r="A171" s="6"/>
      <c r="B171" s="7"/>
      <c r="C171" s="7"/>
      <c r="D171" s="7"/>
      <c r="E171" s="7"/>
      <c r="F171" s="7"/>
      <c r="G171" s="7"/>
      <c r="H171" s="7"/>
      <c r="I171" s="7"/>
      <c r="J171" s="7"/>
      <c r="K171" s="39"/>
      <c r="L171" s="7"/>
      <c r="M171" s="7"/>
      <c r="N171" s="39"/>
      <c r="O171" s="7"/>
      <c r="P171" s="7"/>
      <c r="Q171" s="5"/>
    </row>
    <row r="172" spans="1:17" ht="18" x14ac:dyDescent="0.2">
      <c r="A172" s="6"/>
      <c r="B172" s="7"/>
      <c r="C172" s="7"/>
      <c r="D172" s="7"/>
      <c r="E172" s="7"/>
      <c r="F172" s="7"/>
      <c r="G172" s="7"/>
      <c r="H172" s="7"/>
      <c r="I172" s="7"/>
      <c r="J172" s="7"/>
      <c r="K172" s="39"/>
      <c r="L172" s="7"/>
      <c r="M172" s="7"/>
      <c r="N172" s="39"/>
      <c r="O172" s="7"/>
      <c r="P172" s="7"/>
      <c r="Q172" s="5"/>
    </row>
    <row r="173" spans="1:17" ht="18" x14ac:dyDescent="0.2">
      <c r="A173" s="6"/>
      <c r="B173" s="7"/>
      <c r="C173" s="7"/>
      <c r="D173" s="7"/>
      <c r="E173" s="7"/>
      <c r="F173" s="7"/>
      <c r="G173" s="7"/>
      <c r="H173" s="7"/>
      <c r="I173" s="7"/>
      <c r="J173" s="7"/>
      <c r="K173" s="39"/>
      <c r="L173" s="7"/>
      <c r="M173" s="7"/>
      <c r="N173" s="39"/>
      <c r="O173" s="7"/>
      <c r="P173" s="7"/>
      <c r="Q173" s="5"/>
    </row>
    <row r="174" spans="1:17" ht="18" x14ac:dyDescent="0.2">
      <c r="A174" s="6"/>
      <c r="B174" s="7"/>
      <c r="C174" s="7"/>
      <c r="D174" s="7"/>
      <c r="E174" s="7"/>
      <c r="F174" s="7"/>
      <c r="G174" s="7"/>
      <c r="H174" s="7"/>
      <c r="I174" s="7"/>
      <c r="J174" s="7"/>
      <c r="K174" s="39"/>
      <c r="L174" s="7"/>
      <c r="M174" s="7"/>
      <c r="N174" s="39"/>
      <c r="O174" s="7"/>
      <c r="P174" s="7"/>
      <c r="Q174" s="5"/>
    </row>
    <row r="175" spans="1:17" ht="18" x14ac:dyDescent="0.2">
      <c r="A175" s="6"/>
      <c r="B175" s="7"/>
      <c r="C175" s="7"/>
      <c r="D175" s="7"/>
      <c r="E175" s="7"/>
      <c r="F175" s="7"/>
      <c r="G175" s="7"/>
      <c r="H175" s="7"/>
      <c r="I175" s="7"/>
      <c r="J175" s="7"/>
      <c r="K175" s="39"/>
      <c r="L175" s="7"/>
      <c r="M175" s="7"/>
      <c r="N175" s="39"/>
      <c r="O175" s="7"/>
      <c r="P175" s="7"/>
      <c r="Q175" s="5"/>
    </row>
    <row r="176" spans="1:17" ht="18" x14ac:dyDescent="0.2">
      <c r="A176" s="6"/>
      <c r="B176" s="7"/>
      <c r="C176" s="7"/>
      <c r="D176" s="7"/>
      <c r="E176" s="7"/>
      <c r="F176" s="7"/>
      <c r="G176" s="7"/>
      <c r="H176" s="7"/>
      <c r="I176" s="7"/>
      <c r="J176" s="7"/>
      <c r="K176" s="39"/>
      <c r="L176" s="7"/>
      <c r="M176" s="7"/>
      <c r="N176" s="39"/>
      <c r="O176" s="7"/>
      <c r="P176" s="7"/>
      <c r="Q176" s="5"/>
    </row>
    <row r="177" spans="1:17" ht="18" x14ac:dyDescent="0.2">
      <c r="A177" s="6"/>
      <c r="B177" s="7"/>
      <c r="C177" s="7"/>
      <c r="D177" s="7"/>
      <c r="E177" s="7"/>
      <c r="F177" s="7"/>
      <c r="G177" s="7"/>
      <c r="H177" s="7"/>
      <c r="I177" s="7"/>
      <c r="J177" s="7"/>
      <c r="K177" s="39"/>
      <c r="L177" s="7"/>
      <c r="M177" s="7"/>
      <c r="N177" s="39"/>
      <c r="O177" s="7"/>
      <c r="P177" s="7"/>
      <c r="Q177" s="5"/>
    </row>
    <row r="178" spans="1:17" ht="18" x14ac:dyDescent="0.2">
      <c r="A178" s="6"/>
      <c r="B178" s="7"/>
      <c r="C178" s="7"/>
      <c r="D178" s="7"/>
      <c r="E178" s="7"/>
      <c r="F178" s="7"/>
      <c r="G178" s="7"/>
      <c r="H178" s="7"/>
      <c r="I178" s="7"/>
      <c r="J178" s="7"/>
      <c r="K178" s="39"/>
      <c r="L178" s="7"/>
      <c r="M178" s="7"/>
      <c r="N178" s="39"/>
      <c r="O178" s="7"/>
      <c r="P178" s="7"/>
      <c r="Q178" s="5"/>
    </row>
    <row r="179" spans="1:17" ht="18" x14ac:dyDescent="0.2">
      <c r="A179" s="6"/>
      <c r="B179" s="7"/>
      <c r="C179" s="7"/>
      <c r="D179" s="7"/>
      <c r="E179" s="7"/>
      <c r="F179" s="7"/>
      <c r="G179" s="7"/>
      <c r="H179" s="7"/>
      <c r="I179" s="7"/>
      <c r="J179" s="7"/>
      <c r="K179" s="39"/>
      <c r="L179" s="7"/>
      <c r="M179" s="7"/>
      <c r="N179" s="39"/>
      <c r="O179" s="7"/>
      <c r="P179" s="7"/>
      <c r="Q179" s="5"/>
    </row>
    <row r="180" spans="1:17" ht="18" x14ac:dyDescent="0.2">
      <c r="A180" s="6"/>
      <c r="B180" s="7"/>
      <c r="C180" s="7"/>
      <c r="D180" s="7"/>
      <c r="E180" s="7"/>
      <c r="F180" s="7"/>
      <c r="G180" s="7"/>
      <c r="H180" s="7"/>
      <c r="I180" s="7"/>
      <c r="J180" s="7"/>
      <c r="K180" s="39"/>
      <c r="L180" s="7"/>
      <c r="M180" s="7"/>
      <c r="N180" s="39"/>
      <c r="O180" s="7"/>
      <c r="P180" s="7"/>
      <c r="Q180" s="5"/>
    </row>
    <row r="181" spans="1:17" ht="18" x14ac:dyDescent="0.2">
      <c r="A181" s="6"/>
      <c r="B181" s="7"/>
      <c r="C181" s="7"/>
      <c r="D181" s="7"/>
      <c r="E181" s="7"/>
      <c r="F181" s="7"/>
      <c r="G181" s="7"/>
      <c r="H181" s="7"/>
      <c r="I181" s="7"/>
      <c r="J181" s="7"/>
      <c r="K181" s="39"/>
      <c r="L181" s="7"/>
      <c r="M181" s="7"/>
      <c r="N181" s="39"/>
      <c r="O181" s="7"/>
      <c r="P181" s="7"/>
      <c r="Q181" s="5"/>
    </row>
    <row r="182" spans="1:17" ht="18" x14ac:dyDescent="0.2">
      <c r="A182" s="6"/>
      <c r="B182" s="7"/>
      <c r="C182" s="7"/>
      <c r="D182" s="7"/>
      <c r="E182" s="7"/>
      <c r="F182" s="7"/>
      <c r="G182" s="7"/>
      <c r="H182" s="7"/>
      <c r="I182" s="7"/>
      <c r="J182" s="7"/>
      <c r="K182" s="39"/>
      <c r="L182" s="7"/>
      <c r="M182" s="7"/>
      <c r="N182" s="39"/>
      <c r="O182" s="7"/>
      <c r="P182" s="7"/>
      <c r="Q182" s="5"/>
    </row>
    <row r="183" spans="1:17" ht="18" x14ac:dyDescent="0.2">
      <c r="A183" s="6"/>
      <c r="B183" s="7"/>
      <c r="C183" s="7"/>
      <c r="D183" s="7"/>
      <c r="E183" s="7"/>
      <c r="F183" s="7"/>
      <c r="G183" s="7"/>
      <c r="H183" s="7"/>
      <c r="I183" s="7"/>
      <c r="J183" s="7"/>
      <c r="K183" s="39"/>
      <c r="L183" s="7"/>
      <c r="M183" s="7"/>
      <c r="N183" s="39"/>
      <c r="O183" s="7"/>
      <c r="P183" s="7"/>
      <c r="Q183" s="5"/>
    </row>
    <row r="184" spans="1:17" ht="18" x14ac:dyDescent="0.2">
      <c r="A184" s="6"/>
      <c r="B184" s="7"/>
      <c r="C184" s="7"/>
      <c r="D184" s="7"/>
      <c r="E184" s="7"/>
      <c r="F184" s="7"/>
      <c r="G184" s="7"/>
      <c r="H184" s="7"/>
      <c r="I184" s="7"/>
      <c r="J184" s="7"/>
      <c r="K184" s="39"/>
      <c r="L184" s="7"/>
      <c r="M184" s="7"/>
      <c r="N184" s="39"/>
      <c r="O184" s="7"/>
      <c r="P184" s="7"/>
      <c r="Q184" s="5"/>
    </row>
    <row r="185" spans="1:17" ht="18" x14ac:dyDescent="0.2">
      <c r="A185" s="6"/>
      <c r="B185" s="7"/>
      <c r="C185" s="7"/>
      <c r="D185" s="7"/>
      <c r="E185" s="7"/>
      <c r="F185" s="7"/>
      <c r="G185" s="7"/>
      <c r="H185" s="7"/>
      <c r="I185" s="7"/>
      <c r="J185" s="7"/>
      <c r="K185" s="39"/>
      <c r="L185" s="7"/>
      <c r="M185" s="7"/>
      <c r="N185" s="39"/>
      <c r="O185" s="7"/>
      <c r="P185" s="7"/>
      <c r="Q185" s="5"/>
    </row>
    <row r="186" spans="1:17" ht="18" x14ac:dyDescent="0.2">
      <c r="A186" s="6"/>
      <c r="B186" s="7"/>
      <c r="C186" s="7"/>
      <c r="D186" s="7"/>
      <c r="E186" s="7"/>
      <c r="F186" s="7"/>
      <c r="G186" s="7"/>
      <c r="H186" s="7"/>
      <c r="I186" s="7"/>
      <c r="J186" s="7"/>
      <c r="K186" s="39"/>
      <c r="L186" s="7"/>
      <c r="M186" s="7"/>
      <c r="N186" s="39"/>
      <c r="O186" s="7"/>
      <c r="P186" s="7"/>
      <c r="Q186" s="5"/>
    </row>
    <row r="187" spans="1:17" ht="18" x14ac:dyDescent="0.2">
      <c r="A187" s="6"/>
      <c r="B187" s="7"/>
      <c r="C187" s="7"/>
      <c r="D187" s="7"/>
      <c r="E187" s="7"/>
      <c r="F187" s="7"/>
      <c r="G187" s="7"/>
      <c r="H187" s="7"/>
      <c r="I187" s="7"/>
      <c r="J187" s="7"/>
      <c r="K187" s="39"/>
      <c r="L187" s="7"/>
      <c r="M187" s="7"/>
      <c r="N187" s="39"/>
      <c r="O187" s="7"/>
      <c r="P187" s="7"/>
      <c r="Q187" s="5"/>
    </row>
    <row r="188" spans="1:17" ht="18" x14ac:dyDescent="0.2">
      <c r="A188" s="6"/>
      <c r="B188" s="7"/>
      <c r="C188" s="7"/>
      <c r="D188" s="7"/>
      <c r="E188" s="7"/>
      <c r="F188" s="7"/>
      <c r="G188" s="7"/>
      <c r="H188" s="7"/>
      <c r="I188" s="7"/>
      <c r="J188" s="7"/>
      <c r="K188" s="39"/>
      <c r="L188" s="7"/>
      <c r="M188" s="7"/>
      <c r="N188" s="39"/>
      <c r="O188" s="7"/>
      <c r="P188" s="7"/>
      <c r="Q188" s="5"/>
    </row>
    <row r="189" spans="1:17" ht="18" x14ac:dyDescent="0.2">
      <c r="A189" s="6"/>
      <c r="B189" s="7"/>
      <c r="C189" s="7"/>
      <c r="D189" s="7"/>
      <c r="E189" s="7"/>
      <c r="F189" s="7"/>
      <c r="G189" s="7"/>
      <c r="H189" s="7"/>
      <c r="I189" s="7"/>
      <c r="J189" s="7"/>
      <c r="K189" s="39"/>
      <c r="L189" s="7"/>
      <c r="M189" s="7"/>
      <c r="N189" s="39"/>
      <c r="O189" s="7"/>
      <c r="P189" s="7"/>
      <c r="Q189" s="5"/>
    </row>
    <row r="190" spans="1:17" ht="18" x14ac:dyDescent="0.2">
      <c r="A190" s="6"/>
      <c r="B190" s="7"/>
      <c r="C190" s="7"/>
      <c r="D190" s="7"/>
      <c r="E190" s="7"/>
      <c r="F190" s="7"/>
      <c r="G190" s="7"/>
      <c r="H190" s="7"/>
      <c r="I190" s="7"/>
      <c r="J190" s="7"/>
      <c r="K190" s="39"/>
      <c r="L190" s="7"/>
      <c r="M190" s="7"/>
      <c r="N190" s="39"/>
      <c r="O190" s="7"/>
      <c r="P190" s="7"/>
      <c r="Q190" s="5"/>
    </row>
    <row r="191" spans="1:17" ht="18" x14ac:dyDescent="0.2">
      <c r="A191" s="6"/>
      <c r="B191" s="7"/>
      <c r="C191" s="7"/>
      <c r="D191" s="7"/>
      <c r="E191" s="7"/>
      <c r="F191" s="7"/>
      <c r="G191" s="7"/>
      <c r="H191" s="7"/>
      <c r="I191" s="7"/>
      <c r="J191" s="7"/>
      <c r="K191" s="39"/>
      <c r="L191" s="7"/>
      <c r="M191" s="7"/>
      <c r="N191" s="39"/>
      <c r="O191" s="7"/>
      <c r="P191" s="7"/>
      <c r="Q191" s="5"/>
    </row>
    <row r="192" spans="1:17" ht="18" x14ac:dyDescent="0.2">
      <c r="A192" s="6"/>
      <c r="B192" s="7"/>
      <c r="C192" s="7"/>
      <c r="D192" s="7"/>
      <c r="E192" s="7"/>
      <c r="F192" s="7"/>
      <c r="G192" s="7"/>
      <c r="H192" s="7"/>
      <c r="I192" s="7"/>
      <c r="J192" s="7"/>
      <c r="K192" s="39"/>
      <c r="L192" s="7"/>
      <c r="M192" s="7"/>
      <c r="N192" s="39"/>
      <c r="O192" s="7"/>
      <c r="P192" s="7"/>
      <c r="Q192" s="5"/>
    </row>
    <row r="193" spans="1:17" ht="18" x14ac:dyDescent="0.2">
      <c r="A193" s="6"/>
      <c r="B193" s="7"/>
      <c r="C193" s="7"/>
      <c r="D193" s="7"/>
      <c r="E193" s="7"/>
      <c r="F193" s="7"/>
      <c r="G193" s="7"/>
      <c r="H193" s="7"/>
      <c r="I193" s="7"/>
      <c r="J193" s="7"/>
      <c r="K193" s="39"/>
      <c r="L193" s="7"/>
      <c r="M193" s="7"/>
      <c r="N193" s="39"/>
      <c r="O193" s="7"/>
      <c r="P193" s="7"/>
      <c r="Q193" s="5"/>
    </row>
    <row r="194" spans="1:17" ht="18" x14ac:dyDescent="0.2">
      <c r="A194" s="6"/>
      <c r="B194" s="7"/>
      <c r="C194" s="7"/>
      <c r="D194" s="7"/>
      <c r="E194" s="7"/>
      <c r="F194" s="7"/>
      <c r="G194" s="7"/>
      <c r="H194" s="7"/>
      <c r="I194" s="7"/>
      <c r="J194" s="7"/>
      <c r="K194" s="39"/>
      <c r="L194" s="7"/>
      <c r="M194" s="7"/>
      <c r="N194" s="39"/>
      <c r="O194" s="7"/>
      <c r="P194" s="7"/>
      <c r="Q194" s="5"/>
    </row>
    <row r="195" spans="1:17" ht="18" x14ac:dyDescent="0.2">
      <c r="A195" s="6"/>
      <c r="B195" s="7"/>
      <c r="C195" s="7"/>
      <c r="D195" s="7"/>
      <c r="E195" s="7"/>
      <c r="F195" s="7"/>
      <c r="G195" s="7"/>
      <c r="H195" s="7"/>
      <c r="I195" s="7"/>
      <c r="J195" s="7"/>
      <c r="K195" s="39"/>
      <c r="L195" s="7"/>
      <c r="M195" s="7"/>
      <c r="N195" s="39"/>
      <c r="O195" s="7"/>
      <c r="P195" s="7"/>
      <c r="Q195" s="5"/>
    </row>
    <row r="196" spans="1:17" ht="18" x14ac:dyDescent="0.2">
      <c r="A196" s="6"/>
      <c r="B196" s="7"/>
      <c r="C196" s="7"/>
      <c r="D196" s="7"/>
      <c r="E196" s="7"/>
      <c r="F196" s="7"/>
      <c r="G196" s="7"/>
      <c r="H196" s="7"/>
      <c r="I196" s="7"/>
      <c r="J196" s="7"/>
      <c r="K196" s="39"/>
      <c r="L196" s="7"/>
      <c r="M196" s="7"/>
      <c r="N196" s="39"/>
      <c r="O196" s="7"/>
      <c r="P196" s="7"/>
      <c r="Q196" s="5"/>
    </row>
    <row r="197" spans="1:17" ht="18" x14ac:dyDescent="0.2">
      <c r="A197" s="6"/>
      <c r="B197" s="7"/>
      <c r="C197" s="7"/>
      <c r="D197" s="7"/>
      <c r="E197" s="7"/>
      <c r="F197" s="7"/>
      <c r="G197" s="7"/>
      <c r="H197" s="7"/>
      <c r="I197" s="7"/>
      <c r="J197" s="7"/>
      <c r="K197" s="39"/>
      <c r="L197" s="7"/>
      <c r="M197" s="7"/>
      <c r="N197" s="39"/>
      <c r="O197" s="7"/>
      <c r="P197" s="7"/>
      <c r="Q197" s="5"/>
    </row>
    <row r="198" spans="1:17" ht="18" x14ac:dyDescent="0.2">
      <c r="A198" s="6"/>
      <c r="B198" s="7"/>
      <c r="C198" s="7"/>
      <c r="D198" s="7"/>
      <c r="E198" s="7"/>
      <c r="F198" s="7"/>
      <c r="G198" s="7"/>
      <c r="H198" s="7"/>
      <c r="I198" s="7"/>
      <c r="J198" s="7"/>
      <c r="K198" s="39"/>
      <c r="L198" s="7"/>
      <c r="M198" s="7"/>
      <c r="N198" s="39"/>
      <c r="O198" s="7"/>
      <c r="P198" s="7"/>
      <c r="Q198" s="5"/>
    </row>
    <row r="199" spans="1:17" ht="18" x14ac:dyDescent="0.2">
      <c r="A199" s="6"/>
      <c r="B199" s="7"/>
      <c r="C199" s="7"/>
      <c r="D199" s="7"/>
      <c r="E199" s="7"/>
      <c r="F199" s="7"/>
      <c r="G199" s="7"/>
      <c r="H199" s="7"/>
      <c r="I199" s="7"/>
      <c r="J199" s="7"/>
      <c r="K199" s="39"/>
      <c r="L199" s="7"/>
      <c r="M199" s="7"/>
      <c r="N199" s="39"/>
      <c r="O199" s="7"/>
      <c r="P199" s="7"/>
      <c r="Q199" s="5"/>
    </row>
    <row r="200" spans="1:17" ht="18" x14ac:dyDescent="0.2">
      <c r="A200" s="6"/>
      <c r="B200" s="7"/>
      <c r="C200" s="7"/>
      <c r="D200" s="7"/>
      <c r="E200" s="7"/>
      <c r="F200" s="7"/>
      <c r="G200" s="7"/>
      <c r="H200" s="7"/>
      <c r="I200" s="7"/>
      <c r="J200" s="7"/>
      <c r="K200" s="39"/>
      <c r="L200" s="7"/>
      <c r="M200" s="7"/>
      <c r="N200" s="39"/>
      <c r="O200" s="7"/>
      <c r="P200" s="7"/>
      <c r="Q200" s="5"/>
    </row>
    <row r="201" spans="1:17" ht="18" x14ac:dyDescent="0.2">
      <c r="A201" s="6"/>
      <c r="B201" s="7"/>
      <c r="C201" s="7"/>
      <c r="D201" s="7"/>
      <c r="E201" s="7"/>
      <c r="F201" s="7"/>
      <c r="G201" s="7"/>
      <c r="H201" s="7"/>
      <c r="I201" s="7"/>
      <c r="J201" s="7"/>
      <c r="K201" s="39"/>
      <c r="L201" s="7"/>
      <c r="M201" s="7"/>
      <c r="N201" s="39"/>
      <c r="O201" s="7"/>
      <c r="P201" s="7"/>
      <c r="Q201" s="5"/>
    </row>
    <row r="202" spans="1:17" ht="18" x14ac:dyDescent="0.2">
      <c r="A202" s="6"/>
      <c r="B202" s="7"/>
      <c r="C202" s="7"/>
      <c r="D202" s="7"/>
      <c r="E202" s="7"/>
      <c r="F202" s="7"/>
      <c r="G202" s="7"/>
      <c r="H202" s="7"/>
      <c r="I202" s="7"/>
      <c r="J202" s="7"/>
      <c r="K202" s="39"/>
      <c r="L202" s="7"/>
      <c r="M202" s="7"/>
      <c r="N202" s="39"/>
      <c r="O202" s="7"/>
      <c r="P202" s="7"/>
      <c r="Q202" s="5"/>
    </row>
    <row r="203" spans="1:17" ht="15" customHeight="1" x14ac:dyDescent="0.2">
      <c r="A203" s="6"/>
      <c r="B203" s="9"/>
      <c r="C203" s="9"/>
      <c r="D203" s="9"/>
      <c r="E203" s="9"/>
      <c r="F203" s="9"/>
      <c r="G203" s="9"/>
      <c r="H203" s="9"/>
      <c r="I203" s="9"/>
      <c r="J203" s="9"/>
      <c r="K203" s="40"/>
      <c r="L203" s="9"/>
      <c r="M203" s="9"/>
      <c r="N203" s="40"/>
      <c r="O203" s="9"/>
      <c r="P203" s="9"/>
      <c r="Q203" s="5"/>
    </row>
    <row r="204" spans="1:17" ht="18.75" customHeight="1" x14ac:dyDescent="0.2">
      <c r="Q204" s="5"/>
    </row>
    <row r="205" spans="1:17" ht="18.75" customHeight="1" x14ac:dyDescent="0.2">
      <c r="Q205" s="5"/>
    </row>
    <row r="206" spans="1:17" ht="18.75" customHeight="1" x14ac:dyDescent="0.2">
      <c r="Q206" s="5"/>
    </row>
  </sheetData>
  <mergeCells count="30">
    <mergeCell ref="F7:P7"/>
    <mergeCell ref="K9:K10"/>
    <mergeCell ref="A3:H3"/>
    <mergeCell ref="I3:P3"/>
    <mergeCell ref="A4:H4"/>
    <mergeCell ref="I4:P4"/>
    <mergeCell ref="A5:H5"/>
    <mergeCell ref="I5:P5"/>
    <mergeCell ref="P9:P10"/>
    <mergeCell ref="L9:L10"/>
    <mergeCell ref="M9:M10"/>
    <mergeCell ref="K8:M8"/>
    <mergeCell ref="N9:N10"/>
    <mergeCell ref="O9:O10"/>
    <mergeCell ref="A2:P2"/>
    <mergeCell ref="A1:P1"/>
    <mergeCell ref="A6:H6"/>
    <mergeCell ref="I6:P6"/>
    <mergeCell ref="F8:F10"/>
    <mergeCell ref="G8:G10"/>
    <mergeCell ref="H8:H10"/>
    <mergeCell ref="I8:I10"/>
    <mergeCell ref="J8:J10"/>
    <mergeCell ref="A7:A10"/>
    <mergeCell ref="B8:B10"/>
    <mergeCell ref="C8:C10"/>
    <mergeCell ref="D8:D10"/>
    <mergeCell ref="E8:E10"/>
    <mergeCell ref="B7:E7"/>
    <mergeCell ref="N8:P8"/>
  </mergeCells>
  <pageMargins left="0.7" right="0.7" top="0.75" bottom="0.75" header="0.3" footer="0.3"/>
  <pageSetup scale="46" orientation="portrait" horizontalDpi="200" verticalDpi="200" r:id="rId1"/>
  <colBreaks count="2" manualBreakCount="2">
    <brk id="16" min="2" max="201" man="1"/>
    <brk id="37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پردازش!$V$20:$V$21</xm:f>
          </x14:formula1>
          <xm:sqref>I6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06"/>
  <sheetViews>
    <sheetView rightToLeft="1" view="pageBreakPreview" zoomScaleNormal="100" zoomScaleSheetLayoutView="100" workbookViewId="0">
      <selection activeCell="I3" sqref="I3:M4"/>
    </sheetView>
  </sheetViews>
  <sheetFormatPr defaultColWidth="9.125" defaultRowHeight="14.25" x14ac:dyDescent="0.2"/>
  <cols>
    <col min="1" max="8" width="9.125" style="3"/>
    <col min="9" max="9" width="13.625" style="3" customWidth="1"/>
    <col min="10" max="16384" width="9.125" style="3"/>
  </cols>
  <sheetData>
    <row r="1" spans="1:13" ht="42" customHeight="1" x14ac:dyDescent="0.2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5.75" customHeight="1" x14ac:dyDescent="0.2">
      <c r="A2" s="98" t="s">
        <v>142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3" ht="18" customHeight="1" x14ac:dyDescent="0.2">
      <c r="A3" s="133" t="s">
        <v>56</v>
      </c>
      <c r="B3" s="133"/>
      <c r="C3" s="133"/>
      <c r="D3" s="133"/>
      <c r="E3" s="133"/>
      <c r="F3" s="133"/>
      <c r="G3" s="133"/>
      <c r="H3" s="133"/>
      <c r="I3" s="117"/>
      <c r="J3" s="118"/>
      <c r="K3" s="118"/>
      <c r="L3" s="118"/>
      <c r="M3" s="118"/>
    </row>
    <row r="4" spans="1:13" ht="18" customHeight="1" x14ac:dyDescent="0.2">
      <c r="A4" s="133" t="s">
        <v>57</v>
      </c>
      <c r="B4" s="133"/>
      <c r="C4" s="133"/>
      <c r="D4" s="133"/>
      <c r="E4" s="133"/>
      <c r="F4" s="133"/>
      <c r="G4" s="133"/>
      <c r="H4" s="133"/>
      <c r="I4" s="117"/>
      <c r="J4" s="118"/>
      <c r="K4" s="118"/>
      <c r="L4" s="118"/>
      <c r="M4" s="118"/>
    </row>
    <row r="5" spans="1:13" ht="18" customHeight="1" x14ac:dyDescent="0.2">
      <c r="A5" s="123" t="s">
        <v>141</v>
      </c>
      <c r="B5" s="123"/>
      <c r="C5" s="123"/>
      <c r="D5" s="123"/>
      <c r="E5" s="123"/>
      <c r="F5" s="123"/>
      <c r="G5" s="123"/>
      <c r="H5" s="123"/>
      <c r="I5" s="117"/>
      <c r="J5" s="118"/>
      <c r="K5" s="118"/>
      <c r="L5" s="118"/>
      <c r="M5" s="118"/>
    </row>
    <row r="6" spans="1:13" ht="18" customHeight="1" x14ac:dyDescent="0.2">
      <c r="A6" s="138" t="s">
        <v>58</v>
      </c>
      <c r="B6" s="132" t="s">
        <v>116</v>
      </c>
      <c r="C6" s="132"/>
      <c r="D6" s="132"/>
      <c r="E6" s="132"/>
      <c r="F6" s="135" t="s">
        <v>59</v>
      </c>
      <c r="G6" s="136"/>
      <c r="H6" s="136"/>
      <c r="I6" s="136"/>
      <c r="J6" s="136"/>
      <c r="K6" s="136"/>
      <c r="L6" s="136"/>
      <c r="M6" s="137"/>
    </row>
    <row r="7" spans="1:13" ht="19.5" customHeight="1" x14ac:dyDescent="0.2">
      <c r="A7" s="138"/>
      <c r="B7" s="123" t="s">
        <v>60</v>
      </c>
      <c r="C7" s="123" t="s">
        <v>61</v>
      </c>
      <c r="D7" s="123" t="s">
        <v>62</v>
      </c>
      <c r="E7" s="123" t="s">
        <v>63</v>
      </c>
      <c r="F7" s="123" t="s">
        <v>64</v>
      </c>
      <c r="G7" s="123" t="s">
        <v>65</v>
      </c>
      <c r="H7" s="123" t="s">
        <v>66</v>
      </c>
      <c r="I7" s="123" t="s">
        <v>67</v>
      </c>
      <c r="J7" s="123" t="s">
        <v>68</v>
      </c>
      <c r="K7" s="123" t="s">
        <v>91</v>
      </c>
      <c r="L7" s="123"/>
      <c r="M7" s="123"/>
    </row>
    <row r="8" spans="1:13" ht="15" customHeight="1" x14ac:dyDescent="0.2">
      <c r="A8" s="138"/>
      <c r="B8" s="123"/>
      <c r="C8" s="123"/>
      <c r="D8" s="123"/>
      <c r="E8" s="123"/>
      <c r="F8" s="123"/>
      <c r="G8" s="123"/>
      <c r="H8" s="123"/>
      <c r="I8" s="123"/>
      <c r="J8" s="123"/>
      <c r="K8" s="123" t="s">
        <v>70</v>
      </c>
      <c r="L8" s="123" t="s">
        <v>55</v>
      </c>
      <c r="M8" s="123" t="s">
        <v>71</v>
      </c>
    </row>
    <row r="9" spans="1:13" ht="15" customHeight="1" x14ac:dyDescent="0.2">
      <c r="A9" s="138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</row>
    <row r="10" spans="1:13" ht="16.5" customHeight="1" x14ac:dyDescent="0.2">
      <c r="A10" s="6"/>
      <c r="B10" s="7"/>
      <c r="C10" s="7"/>
      <c r="D10" s="7"/>
      <c r="E10" s="7"/>
      <c r="F10" s="7"/>
      <c r="G10" s="7"/>
      <c r="H10" s="7"/>
      <c r="I10" s="7"/>
      <c r="J10" s="7"/>
      <c r="K10" s="39"/>
      <c r="L10" s="39"/>
      <c r="M10" s="7"/>
    </row>
    <row r="11" spans="1:13" ht="22.5" x14ac:dyDescent="0.2">
      <c r="A11" s="6"/>
      <c r="B11" s="80"/>
      <c r="C11" s="80"/>
      <c r="D11" s="80"/>
      <c r="E11" s="80"/>
      <c r="F11" s="80"/>
      <c r="G11" s="80"/>
      <c r="H11" s="7"/>
      <c r="I11" s="7"/>
      <c r="J11" s="7"/>
      <c r="K11" s="39"/>
      <c r="L11" s="7"/>
      <c r="M11" s="7"/>
    </row>
    <row r="12" spans="1:13" ht="18" customHeight="1" x14ac:dyDescent="0.2">
      <c r="A12" s="6"/>
      <c r="B12" s="10"/>
      <c r="C12" s="10"/>
      <c r="D12" s="10"/>
      <c r="E12" s="10"/>
      <c r="F12" s="10"/>
      <c r="G12" s="10"/>
      <c r="H12" s="7"/>
      <c r="I12" s="7"/>
      <c r="J12" s="7"/>
      <c r="K12" s="39"/>
      <c r="L12" s="7"/>
      <c r="M12" s="7"/>
    </row>
    <row r="13" spans="1:13" ht="15.75" customHeight="1" x14ac:dyDescent="0.2">
      <c r="A13" s="6"/>
      <c r="B13" s="10"/>
      <c r="C13" s="10"/>
      <c r="D13" s="10"/>
      <c r="E13" s="10"/>
      <c r="F13" s="10"/>
      <c r="G13" s="10"/>
      <c r="H13" s="7"/>
      <c r="I13" s="7"/>
      <c r="J13" s="7"/>
      <c r="K13" s="39"/>
      <c r="L13" s="7"/>
      <c r="M13" s="7"/>
    </row>
    <row r="14" spans="1:13" ht="18" customHeight="1" x14ac:dyDescent="0.2">
      <c r="A14" s="6"/>
      <c r="B14" s="7"/>
      <c r="C14" s="7"/>
      <c r="D14" s="7"/>
      <c r="E14" s="7"/>
      <c r="F14" s="7"/>
      <c r="G14" s="7"/>
      <c r="H14" s="7"/>
      <c r="I14" s="7"/>
      <c r="J14" s="7"/>
      <c r="K14" s="39"/>
      <c r="L14" s="7"/>
      <c r="M14" s="7"/>
    </row>
    <row r="15" spans="1:13" ht="18" customHeight="1" x14ac:dyDescent="0.2">
      <c r="A15" s="6"/>
      <c r="B15" s="7"/>
      <c r="C15" s="7"/>
      <c r="D15" s="7"/>
      <c r="E15" s="7"/>
      <c r="F15" s="7"/>
      <c r="G15" s="7"/>
      <c r="H15" s="7"/>
      <c r="I15" s="7"/>
      <c r="J15" s="7"/>
      <c r="K15" s="39"/>
      <c r="L15" s="7"/>
      <c r="M15" s="7"/>
    </row>
    <row r="16" spans="1:13" ht="18" customHeight="1" x14ac:dyDescent="0.2">
      <c r="A16" s="6"/>
      <c r="B16" s="7"/>
      <c r="C16" s="7"/>
      <c r="D16" s="7"/>
      <c r="E16" s="7"/>
      <c r="F16" s="7"/>
      <c r="G16" s="7"/>
      <c r="H16" s="7"/>
      <c r="I16" s="7"/>
      <c r="J16" s="7"/>
      <c r="K16" s="39"/>
      <c r="L16" s="7"/>
      <c r="M16" s="7"/>
    </row>
    <row r="17" spans="1:13" ht="18" customHeight="1" x14ac:dyDescent="0.2">
      <c r="A17" s="6"/>
      <c r="B17" s="7"/>
      <c r="C17" s="7"/>
      <c r="D17" s="7"/>
      <c r="E17" s="7"/>
      <c r="F17" s="7"/>
      <c r="G17" s="7"/>
      <c r="H17" s="7"/>
      <c r="I17" s="7"/>
      <c r="J17" s="7"/>
      <c r="K17" s="39"/>
      <c r="L17" s="7"/>
      <c r="M17" s="7"/>
    </row>
    <row r="18" spans="1:13" ht="18" customHeight="1" x14ac:dyDescent="0.2">
      <c r="A18" s="6"/>
      <c r="B18" s="7"/>
      <c r="C18" s="7"/>
      <c r="D18" s="7"/>
      <c r="E18" s="7"/>
      <c r="F18" s="7"/>
      <c r="G18" s="7"/>
      <c r="H18" s="7"/>
      <c r="I18" s="7"/>
      <c r="J18" s="7"/>
      <c r="K18" s="39"/>
      <c r="L18" s="7"/>
      <c r="M18" s="7"/>
    </row>
    <row r="19" spans="1:13" ht="18" x14ac:dyDescent="0.2">
      <c r="A19" s="6"/>
      <c r="B19" s="7"/>
      <c r="C19" s="7"/>
      <c r="D19" s="7"/>
      <c r="E19" s="7"/>
      <c r="F19" s="7"/>
      <c r="G19" s="7"/>
      <c r="H19" s="7"/>
      <c r="I19" s="7"/>
      <c r="J19" s="7"/>
      <c r="K19" s="39"/>
      <c r="L19" s="7"/>
      <c r="M19" s="7"/>
    </row>
    <row r="20" spans="1:13" ht="18" x14ac:dyDescent="0.2">
      <c r="A20" s="6"/>
      <c r="B20" s="7"/>
      <c r="C20" s="7"/>
      <c r="D20" s="7"/>
      <c r="E20" s="7"/>
      <c r="F20" s="7"/>
      <c r="G20" s="7"/>
      <c r="H20" s="7"/>
      <c r="I20" s="7"/>
      <c r="J20" s="7"/>
      <c r="K20" s="39"/>
      <c r="L20" s="7"/>
      <c r="M20" s="7"/>
    </row>
    <row r="21" spans="1:13" ht="18" x14ac:dyDescent="0.2">
      <c r="A21" s="6"/>
      <c r="B21" s="7"/>
      <c r="C21" s="7"/>
      <c r="D21" s="7"/>
      <c r="E21" s="7"/>
      <c r="F21" s="7"/>
      <c r="G21" s="7"/>
      <c r="H21" s="7"/>
      <c r="I21" s="7"/>
      <c r="J21" s="7"/>
      <c r="K21" s="39"/>
      <c r="L21" s="7"/>
      <c r="M21" s="7"/>
    </row>
    <row r="22" spans="1:13" ht="18" x14ac:dyDescent="0.2">
      <c r="A22" s="6"/>
      <c r="B22" s="7"/>
      <c r="C22" s="7"/>
      <c r="D22" s="7"/>
      <c r="E22" s="7"/>
      <c r="F22" s="7"/>
      <c r="G22" s="7"/>
      <c r="H22" s="7"/>
      <c r="I22" s="7"/>
      <c r="J22" s="7"/>
      <c r="K22" s="39"/>
      <c r="L22" s="7"/>
      <c r="M22" s="7"/>
    </row>
    <row r="23" spans="1:13" ht="18.75" customHeight="1" x14ac:dyDescent="0.2">
      <c r="A23" s="6"/>
      <c r="B23" s="7"/>
      <c r="C23" s="7"/>
      <c r="D23" s="7"/>
      <c r="E23" s="7"/>
      <c r="F23" s="7"/>
      <c r="G23" s="7"/>
      <c r="H23" s="7"/>
      <c r="I23" s="7"/>
      <c r="J23" s="7"/>
      <c r="K23" s="39"/>
      <c r="L23" s="7"/>
      <c r="M23" s="7"/>
    </row>
    <row r="24" spans="1:13" ht="18.75" customHeight="1" x14ac:dyDescent="0.2">
      <c r="A24" s="6"/>
      <c r="B24" s="7"/>
      <c r="C24" s="7"/>
      <c r="D24" s="7"/>
      <c r="E24" s="7"/>
      <c r="F24" s="7"/>
      <c r="G24" s="7"/>
      <c r="H24" s="7"/>
      <c r="I24" s="7"/>
      <c r="J24" s="7"/>
      <c r="K24" s="39"/>
      <c r="L24" s="7"/>
      <c r="M24" s="7"/>
    </row>
    <row r="25" spans="1:13" ht="18.75" customHeight="1" x14ac:dyDescent="0.2">
      <c r="A25" s="6"/>
      <c r="B25" s="7"/>
      <c r="C25" s="7"/>
      <c r="D25" s="7"/>
      <c r="E25" s="7"/>
      <c r="F25" s="7"/>
      <c r="G25" s="7"/>
      <c r="H25" s="7"/>
      <c r="I25" s="7"/>
      <c r="J25" s="7"/>
      <c r="K25" s="39"/>
      <c r="L25" s="7"/>
      <c r="M25" s="7"/>
    </row>
    <row r="26" spans="1:13" ht="18.75" customHeight="1" x14ac:dyDescent="0.2">
      <c r="A26" s="6"/>
      <c r="B26" s="7"/>
      <c r="C26" s="7"/>
      <c r="D26" s="7"/>
      <c r="E26" s="7"/>
      <c r="F26" s="7"/>
      <c r="G26" s="7"/>
      <c r="H26" s="7"/>
      <c r="I26" s="7"/>
      <c r="J26" s="7"/>
      <c r="K26" s="39"/>
      <c r="L26" s="7"/>
      <c r="M26" s="7"/>
    </row>
    <row r="27" spans="1:13" ht="18" customHeight="1" x14ac:dyDescent="0.2">
      <c r="A27" s="6"/>
      <c r="B27" s="7"/>
      <c r="C27" s="7"/>
      <c r="D27" s="7"/>
      <c r="E27" s="7"/>
      <c r="F27" s="7"/>
      <c r="G27" s="7"/>
      <c r="H27" s="7"/>
      <c r="I27" s="7"/>
      <c r="J27" s="7"/>
      <c r="K27" s="39"/>
      <c r="L27" s="7"/>
      <c r="M27" s="7"/>
    </row>
    <row r="28" spans="1:13" ht="18" x14ac:dyDescent="0.2">
      <c r="A28" s="6"/>
      <c r="B28" s="7"/>
      <c r="C28" s="7"/>
      <c r="D28" s="7"/>
      <c r="E28" s="7"/>
      <c r="F28" s="7"/>
      <c r="G28" s="7"/>
      <c r="H28" s="7"/>
      <c r="I28" s="7"/>
      <c r="J28" s="7"/>
      <c r="K28" s="39"/>
      <c r="L28" s="7"/>
      <c r="M28" s="7"/>
    </row>
    <row r="29" spans="1:13" ht="18" x14ac:dyDescent="0.2">
      <c r="A29" s="6"/>
      <c r="B29" s="7"/>
      <c r="C29" s="7"/>
      <c r="D29" s="7"/>
      <c r="E29" s="7"/>
      <c r="F29" s="7"/>
      <c r="G29" s="7"/>
      <c r="H29" s="7"/>
      <c r="I29" s="7"/>
      <c r="J29" s="7"/>
      <c r="K29" s="39"/>
      <c r="L29" s="7"/>
      <c r="M29" s="7"/>
    </row>
    <row r="30" spans="1:13" ht="18" x14ac:dyDescent="0.2">
      <c r="A30" s="6"/>
      <c r="B30" s="7"/>
      <c r="C30" s="7"/>
      <c r="D30" s="7"/>
      <c r="E30" s="7"/>
      <c r="F30" s="7"/>
      <c r="G30" s="7"/>
      <c r="H30" s="7"/>
      <c r="I30" s="7"/>
      <c r="J30" s="7"/>
      <c r="K30" s="39"/>
      <c r="L30" s="7"/>
      <c r="M30" s="7"/>
    </row>
    <row r="31" spans="1:13" ht="18" x14ac:dyDescent="0.2">
      <c r="A31" s="6"/>
      <c r="B31" s="7"/>
      <c r="C31" s="7"/>
      <c r="D31" s="7"/>
      <c r="E31" s="7"/>
      <c r="F31" s="7"/>
      <c r="G31" s="7"/>
      <c r="H31" s="7"/>
      <c r="I31" s="7"/>
      <c r="J31" s="7"/>
      <c r="K31" s="39"/>
      <c r="L31" s="7"/>
      <c r="M31" s="7"/>
    </row>
    <row r="32" spans="1:13" ht="18" x14ac:dyDescent="0.2">
      <c r="A32" s="6"/>
      <c r="B32" s="7"/>
      <c r="C32" s="7"/>
      <c r="D32" s="7"/>
      <c r="E32" s="7"/>
      <c r="F32" s="7"/>
      <c r="G32" s="7"/>
      <c r="H32" s="7"/>
      <c r="I32" s="7"/>
      <c r="J32" s="7"/>
      <c r="K32" s="39"/>
      <c r="L32" s="7"/>
      <c r="M32" s="7"/>
    </row>
    <row r="33" spans="1:13" ht="18" x14ac:dyDescent="0.2">
      <c r="A33" s="6"/>
      <c r="B33" s="7"/>
      <c r="C33" s="7"/>
      <c r="D33" s="7"/>
      <c r="E33" s="7"/>
      <c r="F33" s="7"/>
      <c r="G33" s="7"/>
      <c r="H33" s="7"/>
      <c r="I33" s="7"/>
      <c r="J33" s="7"/>
      <c r="K33" s="39"/>
      <c r="L33" s="7"/>
      <c r="M33" s="7"/>
    </row>
    <row r="34" spans="1:13" ht="18" x14ac:dyDescent="0.2">
      <c r="A34" s="6"/>
      <c r="B34" s="7"/>
      <c r="C34" s="7"/>
      <c r="D34" s="7"/>
      <c r="E34" s="7"/>
      <c r="F34" s="7"/>
      <c r="G34" s="7"/>
      <c r="H34" s="7"/>
      <c r="I34" s="7"/>
      <c r="J34" s="7"/>
      <c r="K34" s="39"/>
      <c r="L34" s="7"/>
      <c r="M34" s="7"/>
    </row>
    <row r="35" spans="1:13" ht="18" x14ac:dyDescent="0.2">
      <c r="A35" s="6"/>
      <c r="B35" s="7"/>
      <c r="C35" s="7"/>
      <c r="D35" s="7"/>
      <c r="E35" s="7"/>
      <c r="F35" s="7"/>
      <c r="G35" s="7"/>
      <c r="H35" s="7"/>
      <c r="I35" s="7"/>
      <c r="J35" s="7"/>
      <c r="K35" s="39"/>
      <c r="L35" s="7"/>
      <c r="M35" s="7"/>
    </row>
    <row r="36" spans="1:13" ht="18" x14ac:dyDescent="0.2">
      <c r="A36" s="6"/>
      <c r="B36" s="7"/>
      <c r="C36" s="7"/>
      <c r="D36" s="7"/>
      <c r="E36" s="7"/>
      <c r="F36" s="7"/>
      <c r="G36" s="7"/>
      <c r="H36" s="7"/>
      <c r="I36" s="7"/>
      <c r="J36" s="7"/>
      <c r="K36" s="39"/>
      <c r="L36" s="7"/>
      <c r="M36" s="7"/>
    </row>
    <row r="37" spans="1:13" ht="18" x14ac:dyDescent="0.2">
      <c r="A37" s="6"/>
      <c r="B37" s="7"/>
      <c r="C37" s="7"/>
      <c r="D37" s="7"/>
      <c r="E37" s="7"/>
      <c r="F37" s="7"/>
      <c r="G37" s="7"/>
      <c r="H37" s="7"/>
      <c r="I37" s="7"/>
      <c r="J37" s="7"/>
      <c r="K37" s="39"/>
      <c r="L37" s="7"/>
      <c r="M37" s="7"/>
    </row>
    <row r="38" spans="1:13" ht="18" x14ac:dyDescent="0.2">
      <c r="A38" s="6"/>
      <c r="B38" s="7"/>
      <c r="C38" s="7"/>
      <c r="D38" s="7"/>
      <c r="E38" s="7"/>
      <c r="F38" s="7"/>
      <c r="G38" s="7"/>
      <c r="H38" s="7"/>
      <c r="I38" s="7"/>
      <c r="J38" s="7"/>
      <c r="K38" s="39"/>
      <c r="L38" s="7"/>
      <c r="M38" s="7"/>
    </row>
    <row r="39" spans="1:13" ht="18" x14ac:dyDescent="0.2">
      <c r="A39" s="6"/>
      <c r="B39" s="7"/>
      <c r="C39" s="7"/>
      <c r="D39" s="7"/>
      <c r="E39" s="7"/>
      <c r="F39" s="7"/>
      <c r="G39" s="7"/>
      <c r="H39" s="7"/>
      <c r="I39" s="7"/>
      <c r="J39" s="7"/>
      <c r="K39" s="39"/>
      <c r="L39" s="7"/>
      <c r="M39" s="7"/>
    </row>
    <row r="40" spans="1:13" ht="18" x14ac:dyDescent="0.2">
      <c r="A40" s="6"/>
      <c r="B40" s="7"/>
      <c r="C40" s="7"/>
      <c r="D40" s="7"/>
      <c r="E40" s="7"/>
      <c r="F40" s="7"/>
      <c r="G40" s="7"/>
      <c r="H40" s="7"/>
      <c r="I40" s="7"/>
      <c r="J40" s="7"/>
      <c r="K40" s="39"/>
      <c r="L40" s="7"/>
      <c r="M40" s="7"/>
    </row>
    <row r="41" spans="1:13" ht="18" x14ac:dyDescent="0.2">
      <c r="A41" s="6"/>
      <c r="B41" s="7"/>
      <c r="C41" s="7"/>
      <c r="D41" s="7"/>
      <c r="E41" s="7"/>
      <c r="F41" s="7"/>
      <c r="G41" s="7"/>
      <c r="H41" s="7"/>
      <c r="I41" s="7"/>
      <c r="J41" s="7"/>
      <c r="K41" s="39"/>
      <c r="L41" s="7"/>
      <c r="M41" s="7"/>
    </row>
    <row r="42" spans="1:13" ht="18" x14ac:dyDescent="0.2">
      <c r="A42" s="6"/>
      <c r="B42" s="7"/>
      <c r="C42" s="7"/>
      <c r="D42" s="7"/>
      <c r="E42" s="7"/>
      <c r="F42" s="7"/>
      <c r="G42" s="7"/>
      <c r="H42" s="7"/>
      <c r="I42" s="7"/>
      <c r="J42" s="7"/>
      <c r="K42" s="39"/>
      <c r="L42" s="7"/>
      <c r="M42" s="7"/>
    </row>
    <row r="43" spans="1:13" ht="18" x14ac:dyDescent="0.2">
      <c r="A43" s="6"/>
      <c r="B43" s="7"/>
      <c r="C43" s="7"/>
      <c r="D43" s="7"/>
      <c r="E43" s="7"/>
      <c r="F43" s="7"/>
      <c r="G43" s="7"/>
      <c r="H43" s="7"/>
      <c r="I43" s="7"/>
      <c r="J43" s="7"/>
      <c r="K43" s="39"/>
      <c r="L43" s="7"/>
      <c r="M43" s="7"/>
    </row>
    <row r="44" spans="1:13" ht="18" x14ac:dyDescent="0.2">
      <c r="A44" s="6"/>
      <c r="B44" s="7"/>
      <c r="C44" s="7"/>
      <c r="D44" s="7"/>
      <c r="E44" s="7"/>
      <c r="F44" s="7"/>
      <c r="G44" s="7"/>
      <c r="H44" s="7"/>
      <c r="I44" s="7"/>
      <c r="J44" s="7"/>
      <c r="K44" s="39"/>
      <c r="L44" s="7"/>
      <c r="M44" s="7"/>
    </row>
    <row r="45" spans="1:13" ht="18" x14ac:dyDescent="0.2">
      <c r="A45" s="6"/>
      <c r="B45" s="7"/>
      <c r="C45" s="7"/>
      <c r="D45" s="7"/>
      <c r="E45" s="7"/>
      <c r="F45" s="7"/>
      <c r="G45" s="7"/>
      <c r="H45" s="7"/>
      <c r="I45" s="7"/>
      <c r="J45" s="7"/>
      <c r="K45" s="39"/>
      <c r="L45" s="7"/>
      <c r="M45" s="7"/>
    </row>
    <row r="46" spans="1:13" ht="18" x14ac:dyDescent="0.2">
      <c r="A46" s="6"/>
      <c r="B46" s="7"/>
      <c r="C46" s="7"/>
      <c r="D46" s="7"/>
      <c r="E46" s="7"/>
      <c r="F46" s="7"/>
      <c r="G46" s="7"/>
      <c r="H46" s="7"/>
      <c r="I46" s="7"/>
      <c r="J46" s="7"/>
      <c r="K46" s="39"/>
      <c r="L46" s="7"/>
      <c r="M46" s="7"/>
    </row>
    <row r="47" spans="1:13" ht="18" x14ac:dyDescent="0.2">
      <c r="A47" s="6"/>
      <c r="B47" s="7"/>
      <c r="C47" s="7"/>
      <c r="D47" s="7"/>
      <c r="E47" s="7"/>
      <c r="F47" s="7"/>
      <c r="G47" s="7"/>
      <c r="H47" s="7"/>
      <c r="I47" s="7"/>
      <c r="J47" s="7"/>
      <c r="K47" s="39"/>
      <c r="L47" s="7"/>
      <c r="M47" s="7"/>
    </row>
    <row r="48" spans="1:13" ht="18" x14ac:dyDescent="0.2">
      <c r="A48" s="6"/>
      <c r="B48" s="7"/>
      <c r="C48" s="7"/>
      <c r="D48" s="7"/>
      <c r="E48" s="7"/>
      <c r="F48" s="7"/>
      <c r="G48" s="7"/>
      <c r="H48" s="7"/>
      <c r="I48" s="7"/>
      <c r="J48" s="7"/>
      <c r="K48" s="39"/>
      <c r="L48" s="7"/>
      <c r="M48" s="7"/>
    </row>
    <row r="49" spans="1:13" ht="18" x14ac:dyDescent="0.2">
      <c r="A49" s="6"/>
      <c r="B49" s="7"/>
      <c r="C49" s="7"/>
      <c r="D49" s="7"/>
      <c r="E49" s="7"/>
      <c r="F49" s="7"/>
      <c r="G49" s="7"/>
      <c r="H49" s="7"/>
      <c r="I49" s="7"/>
      <c r="J49" s="7"/>
      <c r="K49" s="39"/>
      <c r="L49" s="7"/>
      <c r="M49" s="7"/>
    </row>
    <row r="50" spans="1:13" ht="18" x14ac:dyDescent="0.2">
      <c r="A50" s="6"/>
      <c r="B50" s="7"/>
      <c r="C50" s="7"/>
      <c r="D50" s="7"/>
      <c r="E50" s="7"/>
      <c r="F50" s="7"/>
      <c r="G50" s="7"/>
      <c r="H50" s="7"/>
      <c r="I50" s="7"/>
      <c r="J50" s="7"/>
      <c r="K50" s="39"/>
      <c r="L50" s="7"/>
      <c r="M50" s="7"/>
    </row>
    <row r="51" spans="1:13" ht="18" x14ac:dyDescent="0.2">
      <c r="A51" s="6"/>
      <c r="B51" s="7"/>
      <c r="C51" s="7"/>
      <c r="D51" s="7"/>
      <c r="E51" s="7"/>
      <c r="F51" s="7"/>
      <c r="G51" s="7"/>
      <c r="H51" s="7"/>
      <c r="I51" s="7"/>
      <c r="J51" s="7"/>
      <c r="K51" s="39"/>
      <c r="L51" s="7"/>
      <c r="M51" s="7"/>
    </row>
    <row r="52" spans="1:13" ht="18" x14ac:dyDescent="0.2">
      <c r="A52" s="6"/>
      <c r="B52" s="7"/>
      <c r="C52" s="7"/>
      <c r="D52" s="7"/>
      <c r="E52" s="7"/>
      <c r="F52" s="7"/>
      <c r="G52" s="7"/>
      <c r="H52" s="7"/>
      <c r="I52" s="7"/>
      <c r="J52" s="7"/>
      <c r="K52" s="39"/>
      <c r="L52" s="7"/>
      <c r="M52" s="7"/>
    </row>
    <row r="53" spans="1:13" ht="18" x14ac:dyDescent="0.2">
      <c r="A53" s="6"/>
      <c r="B53" s="7"/>
      <c r="C53" s="7"/>
      <c r="D53" s="7"/>
      <c r="E53" s="7"/>
      <c r="F53" s="7"/>
      <c r="G53" s="7"/>
      <c r="H53" s="7"/>
      <c r="I53" s="7"/>
      <c r="J53" s="7"/>
      <c r="K53" s="39"/>
      <c r="L53" s="7"/>
      <c r="M53" s="7"/>
    </row>
    <row r="54" spans="1:13" ht="18" x14ac:dyDescent="0.2">
      <c r="A54" s="6"/>
      <c r="B54" s="7"/>
      <c r="C54" s="7"/>
      <c r="D54" s="7"/>
      <c r="E54" s="7"/>
      <c r="F54" s="7"/>
      <c r="G54" s="7"/>
      <c r="H54" s="7"/>
      <c r="I54" s="7"/>
      <c r="J54" s="7"/>
      <c r="K54" s="39"/>
      <c r="L54" s="7"/>
      <c r="M54" s="7"/>
    </row>
    <row r="55" spans="1:13" ht="18" x14ac:dyDescent="0.2">
      <c r="A55" s="6"/>
      <c r="B55" s="7"/>
      <c r="C55" s="7"/>
      <c r="D55" s="7"/>
      <c r="E55" s="7"/>
      <c r="F55" s="7"/>
      <c r="G55" s="7"/>
      <c r="H55" s="7"/>
      <c r="I55" s="7"/>
      <c r="J55" s="7"/>
      <c r="K55" s="39"/>
      <c r="L55" s="7"/>
      <c r="M55" s="7"/>
    </row>
    <row r="56" spans="1:13" ht="18" x14ac:dyDescent="0.2">
      <c r="A56" s="6"/>
      <c r="B56" s="7"/>
      <c r="C56" s="7"/>
      <c r="D56" s="7"/>
      <c r="E56" s="7"/>
      <c r="F56" s="7"/>
      <c r="G56" s="7"/>
      <c r="H56" s="7"/>
      <c r="I56" s="7"/>
      <c r="J56" s="7"/>
      <c r="K56" s="39"/>
      <c r="L56" s="7"/>
      <c r="M56" s="7"/>
    </row>
    <row r="57" spans="1:13" ht="18" x14ac:dyDescent="0.2">
      <c r="A57" s="6"/>
      <c r="B57" s="7"/>
      <c r="C57" s="7"/>
      <c r="D57" s="7"/>
      <c r="E57" s="7"/>
      <c r="F57" s="7"/>
      <c r="G57" s="7"/>
      <c r="H57" s="7"/>
      <c r="I57" s="7"/>
      <c r="J57" s="7"/>
      <c r="K57" s="39"/>
      <c r="L57" s="7"/>
      <c r="M57" s="7"/>
    </row>
    <row r="58" spans="1:13" ht="18" x14ac:dyDescent="0.2">
      <c r="A58" s="6"/>
      <c r="B58" s="7"/>
      <c r="C58" s="7"/>
      <c r="D58" s="7"/>
      <c r="E58" s="7"/>
      <c r="F58" s="7"/>
      <c r="G58" s="7"/>
      <c r="H58" s="7"/>
      <c r="I58" s="7"/>
      <c r="J58" s="7"/>
      <c r="K58" s="39"/>
      <c r="L58" s="7"/>
      <c r="M58" s="7"/>
    </row>
    <row r="59" spans="1:13" ht="18" x14ac:dyDescent="0.2">
      <c r="A59" s="6"/>
      <c r="B59" s="7"/>
      <c r="C59" s="7"/>
      <c r="D59" s="7"/>
      <c r="E59" s="7"/>
      <c r="F59" s="7"/>
      <c r="G59" s="7"/>
      <c r="H59" s="7"/>
      <c r="I59" s="7"/>
      <c r="J59" s="7"/>
      <c r="K59" s="39"/>
      <c r="L59" s="7"/>
      <c r="M59" s="7"/>
    </row>
    <row r="60" spans="1:13" ht="18" x14ac:dyDescent="0.2">
      <c r="A60" s="6"/>
      <c r="B60" s="7"/>
      <c r="C60" s="7"/>
      <c r="D60" s="7"/>
      <c r="E60" s="7"/>
      <c r="F60" s="7"/>
      <c r="G60" s="7"/>
      <c r="H60" s="7"/>
      <c r="I60" s="7"/>
      <c r="J60" s="7"/>
      <c r="K60" s="39"/>
      <c r="L60" s="7"/>
      <c r="M60" s="7"/>
    </row>
    <row r="61" spans="1:13" ht="18" x14ac:dyDescent="0.2">
      <c r="A61" s="6"/>
      <c r="B61" s="7"/>
      <c r="C61" s="7"/>
      <c r="D61" s="7"/>
      <c r="E61" s="7"/>
      <c r="F61" s="7"/>
      <c r="G61" s="7"/>
      <c r="H61" s="7"/>
      <c r="I61" s="7"/>
      <c r="J61" s="7"/>
      <c r="K61" s="39"/>
      <c r="L61" s="7"/>
      <c r="M61" s="7"/>
    </row>
    <row r="62" spans="1:13" ht="18" x14ac:dyDescent="0.2">
      <c r="A62" s="6"/>
      <c r="B62" s="7"/>
      <c r="C62" s="7"/>
      <c r="D62" s="7"/>
      <c r="E62" s="7"/>
      <c r="F62" s="7"/>
      <c r="G62" s="7"/>
      <c r="H62" s="7"/>
      <c r="I62" s="7"/>
      <c r="J62" s="7"/>
      <c r="K62" s="39"/>
      <c r="L62" s="7"/>
      <c r="M62" s="7"/>
    </row>
    <row r="63" spans="1:13" ht="18" x14ac:dyDescent="0.2">
      <c r="A63" s="6"/>
      <c r="B63" s="7"/>
      <c r="C63" s="7"/>
      <c r="D63" s="7"/>
      <c r="E63" s="7"/>
      <c r="F63" s="7"/>
      <c r="G63" s="7"/>
      <c r="H63" s="7"/>
      <c r="I63" s="7"/>
      <c r="J63" s="7"/>
      <c r="K63" s="39"/>
      <c r="L63" s="7"/>
      <c r="M63" s="7"/>
    </row>
    <row r="64" spans="1:13" ht="18" x14ac:dyDescent="0.2">
      <c r="A64" s="6"/>
      <c r="B64" s="7"/>
      <c r="C64" s="7"/>
      <c r="D64" s="7"/>
      <c r="E64" s="7"/>
      <c r="F64" s="7"/>
      <c r="G64" s="7"/>
      <c r="H64" s="7"/>
      <c r="I64" s="7"/>
      <c r="J64" s="7"/>
      <c r="K64" s="39"/>
      <c r="L64" s="7"/>
      <c r="M64" s="7"/>
    </row>
    <row r="65" spans="1:13" ht="18" x14ac:dyDescent="0.2">
      <c r="A65" s="6"/>
      <c r="B65" s="7"/>
      <c r="C65" s="7"/>
      <c r="D65" s="7"/>
      <c r="E65" s="7"/>
      <c r="F65" s="7"/>
      <c r="G65" s="7"/>
      <c r="H65" s="7"/>
      <c r="I65" s="7"/>
      <c r="J65" s="7"/>
      <c r="K65" s="39"/>
      <c r="L65" s="7"/>
      <c r="M65" s="7"/>
    </row>
    <row r="66" spans="1:13" ht="18" x14ac:dyDescent="0.2">
      <c r="A66" s="6"/>
      <c r="B66" s="7"/>
      <c r="C66" s="7"/>
      <c r="D66" s="7"/>
      <c r="E66" s="7"/>
      <c r="F66" s="7"/>
      <c r="G66" s="7"/>
      <c r="H66" s="7"/>
      <c r="I66" s="7"/>
      <c r="J66" s="7"/>
      <c r="K66" s="39"/>
      <c r="L66" s="7"/>
      <c r="M66" s="7"/>
    </row>
    <row r="67" spans="1:13" ht="18" x14ac:dyDescent="0.2">
      <c r="A67" s="6"/>
      <c r="B67" s="7"/>
      <c r="C67" s="7"/>
      <c r="D67" s="7"/>
      <c r="E67" s="7"/>
      <c r="F67" s="7"/>
      <c r="G67" s="7"/>
      <c r="H67" s="7"/>
      <c r="I67" s="7"/>
      <c r="J67" s="7"/>
      <c r="K67" s="39"/>
      <c r="L67" s="7"/>
      <c r="M67" s="7"/>
    </row>
    <row r="68" spans="1:13" ht="18" x14ac:dyDescent="0.2">
      <c r="A68" s="6"/>
      <c r="B68" s="7"/>
      <c r="C68" s="7"/>
      <c r="D68" s="7"/>
      <c r="E68" s="7"/>
      <c r="F68" s="7"/>
      <c r="G68" s="7"/>
      <c r="H68" s="7"/>
      <c r="I68" s="7"/>
      <c r="J68" s="7"/>
      <c r="K68" s="39"/>
      <c r="L68" s="7"/>
      <c r="M68" s="7"/>
    </row>
    <row r="69" spans="1:13" ht="18" x14ac:dyDescent="0.2">
      <c r="A69" s="6"/>
      <c r="B69" s="7"/>
      <c r="C69" s="7"/>
      <c r="D69" s="7"/>
      <c r="E69" s="7"/>
      <c r="F69" s="7"/>
      <c r="G69" s="7"/>
      <c r="H69" s="7"/>
      <c r="I69" s="7"/>
      <c r="J69" s="7"/>
      <c r="K69" s="39"/>
      <c r="L69" s="7"/>
      <c r="M69" s="7"/>
    </row>
    <row r="70" spans="1:13" ht="18" x14ac:dyDescent="0.2">
      <c r="A70" s="6"/>
      <c r="B70" s="7"/>
      <c r="C70" s="7"/>
      <c r="D70" s="7"/>
      <c r="E70" s="7"/>
      <c r="F70" s="7"/>
      <c r="G70" s="7"/>
      <c r="H70" s="7"/>
      <c r="I70" s="7"/>
      <c r="J70" s="7"/>
      <c r="K70" s="39"/>
      <c r="L70" s="7"/>
      <c r="M70" s="7"/>
    </row>
    <row r="71" spans="1:13" ht="18" x14ac:dyDescent="0.2">
      <c r="A71" s="6"/>
      <c r="B71" s="7"/>
      <c r="C71" s="7"/>
      <c r="D71" s="7"/>
      <c r="E71" s="7"/>
      <c r="F71" s="7"/>
      <c r="G71" s="7"/>
      <c r="H71" s="7"/>
      <c r="I71" s="7"/>
      <c r="J71" s="7"/>
      <c r="K71" s="39"/>
      <c r="L71" s="7"/>
      <c r="M71" s="7"/>
    </row>
    <row r="72" spans="1:13" ht="18" x14ac:dyDescent="0.2">
      <c r="A72" s="6"/>
      <c r="B72" s="7"/>
      <c r="C72" s="7"/>
      <c r="D72" s="7"/>
      <c r="E72" s="7"/>
      <c r="F72" s="7"/>
      <c r="G72" s="7"/>
      <c r="H72" s="7"/>
      <c r="I72" s="7"/>
      <c r="J72" s="7"/>
      <c r="K72" s="39"/>
      <c r="L72" s="7"/>
      <c r="M72" s="7"/>
    </row>
    <row r="73" spans="1:13" ht="18" x14ac:dyDescent="0.2">
      <c r="A73" s="6"/>
      <c r="B73" s="7"/>
      <c r="C73" s="7"/>
      <c r="D73" s="7"/>
      <c r="E73" s="7"/>
      <c r="F73" s="7"/>
      <c r="G73" s="7"/>
      <c r="H73" s="7"/>
      <c r="I73" s="7"/>
      <c r="J73" s="7"/>
      <c r="K73" s="39"/>
      <c r="L73" s="7"/>
      <c r="M73" s="7"/>
    </row>
    <row r="74" spans="1:13" ht="18" x14ac:dyDescent="0.2">
      <c r="A74" s="6"/>
      <c r="B74" s="7"/>
      <c r="C74" s="7"/>
      <c r="D74" s="7"/>
      <c r="E74" s="7"/>
      <c r="F74" s="7"/>
      <c r="G74" s="7"/>
      <c r="H74" s="7"/>
      <c r="I74" s="7"/>
      <c r="J74" s="7"/>
      <c r="K74" s="39"/>
      <c r="L74" s="7"/>
      <c r="M74" s="7"/>
    </row>
    <row r="75" spans="1:13" ht="18" x14ac:dyDescent="0.2">
      <c r="A75" s="6"/>
      <c r="B75" s="7"/>
      <c r="C75" s="7"/>
      <c r="D75" s="7"/>
      <c r="E75" s="7"/>
      <c r="F75" s="7"/>
      <c r="G75" s="7"/>
      <c r="H75" s="7"/>
      <c r="I75" s="7"/>
      <c r="J75" s="7"/>
      <c r="K75" s="39"/>
      <c r="L75" s="7"/>
      <c r="M75" s="7"/>
    </row>
    <row r="76" spans="1:13" ht="18" x14ac:dyDescent="0.2">
      <c r="A76" s="6"/>
      <c r="B76" s="7"/>
      <c r="C76" s="7"/>
      <c r="D76" s="7"/>
      <c r="E76" s="7"/>
      <c r="F76" s="7"/>
      <c r="G76" s="7"/>
      <c r="H76" s="7"/>
      <c r="I76" s="7"/>
      <c r="J76" s="7"/>
      <c r="K76" s="39"/>
      <c r="L76" s="7"/>
      <c r="M76" s="7"/>
    </row>
    <row r="77" spans="1:13" ht="18" x14ac:dyDescent="0.2">
      <c r="A77" s="6"/>
      <c r="B77" s="7"/>
      <c r="C77" s="7"/>
      <c r="D77" s="7"/>
      <c r="E77" s="7"/>
      <c r="F77" s="7"/>
      <c r="G77" s="7"/>
      <c r="H77" s="7"/>
      <c r="I77" s="7"/>
      <c r="J77" s="7"/>
      <c r="K77" s="39"/>
      <c r="L77" s="7"/>
      <c r="M77" s="7"/>
    </row>
    <row r="78" spans="1:13" ht="18" x14ac:dyDescent="0.2">
      <c r="A78" s="6"/>
      <c r="B78" s="7"/>
      <c r="C78" s="7"/>
      <c r="D78" s="7"/>
      <c r="E78" s="7"/>
      <c r="F78" s="7"/>
      <c r="G78" s="7"/>
      <c r="H78" s="7"/>
      <c r="I78" s="7"/>
      <c r="J78" s="7"/>
      <c r="K78" s="39"/>
      <c r="L78" s="7"/>
      <c r="M78" s="7"/>
    </row>
    <row r="79" spans="1:13" ht="18" x14ac:dyDescent="0.2">
      <c r="A79" s="6"/>
      <c r="B79" s="7"/>
      <c r="C79" s="7"/>
      <c r="D79" s="7"/>
      <c r="E79" s="7"/>
      <c r="F79" s="7"/>
      <c r="G79" s="7"/>
      <c r="H79" s="7"/>
      <c r="I79" s="7"/>
      <c r="J79" s="7"/>
      <c r="K79" s="39"/>
      <c r="L79" s="7"/>
      <c r="M79" s="7"/>
    </row>
    <row r="80" spans="1:13" ht="18" x14ac:dyDescent="0.2">
      <c r="A80" s="6"/>
      <c r="B80" s="7"/>
      <c r="C80" s="7"/>
      <c r="D80" s="7"/>
      <c r="E80" s="7"/>
      <c r="F80" s="7"/>
      <c r="G80" s="7"/>
      <c r="H80" s="7"/>
      <c r="I80" s="7"/>
      <c r="J80" s="7"/>
      <c r="K80" s="39"/>
      <c r="L80" s="7"/>
      <c r="M80" s="7"/>
    </row>
    <row r="81" spans="1:13" ht="18" x14ac:dyDescent="0.2">
      <c r="A81" s="6"/>
      <c r="B81" s="7"/>
      <c r="C81" s="7"/>
      <c r="D81" s="7"/>
      <c r="E81" s="7"/>
      <c r="F81" s="7"/>
      <c r="G81" s="7"/>
      <c r="H81" s="7"/>
      <c r="I81" s="7"/>
      <c r="J81" s="7"/>
      <c r="K81" s="39"/>
      <c r="L81" s="7"/>
      <c r="M81" s="7"/>
    </row>
    <row r="82" spans="1:13" ht="18" x14ac:dyDescent="0.2">
      <c r="A82" s="6"/>
      <c r="B82" s="7"/>
      <c r="C82" s="7"/>
      <c r="D82" s="7"/>
      <c r="E82" s="7"/>
      <c r="F82" s="7"/>
      <c r="G82" s="7"/>
      <c r="H82" s="7"/>
      <c r="I82" s="7"/>
      <c r="J82" s="7"/>
      <c r="K82" s="39"/>
      <c r="L82" s="7"/>
      <c r="M82" s="7"/>
    </row>
    <row r="83" spans="1:13" ht="18" x14ac:dyDescent="0.2">
      <c r="A83" s="6"/>
      <c r="B83" s="7"/>
      <c r="C83" s="7"/>
      <c r="D83" s="7"/>
      <c r="E83" s="7"/>
      <c r="F83" s="7"/>
      <c r="G83" s="7"/>
      <c r="H83" s="7"/>
      <c r="I83" s="7"/>
      <c r="J83" s="7"/>
      <c r="K83" s="39"/>
      <c r="L83" s="7"/>
      <c r="M83" s="7"/>
    </row>
    <row r="84" spans="1:13" ht="18" x14ac:dyDescent="0.2">
      <c r="A84" s="6"/>
      <c r="B84" s="7"/>
      <c r="C84" s="7"/>
      <c r="D84" s="7"/>
      <c r="E84" s="7"/>
      <c r="F84" s="7"/>
      <c r="G84" s="7"/>
      <c r="H84" s="7"/>
      <c r="I84" s="7"/>
      <c r="J84" s="7"/>
      <c r="K84" s="39"/>
      <c r="L84" s="7"/>
      <c r="M84" s="7"/>
    </row>
    <row r="85" spans="1:13" ht="18" x14ac:dyDescent="0.2">
      <c r="A85" s="6"/>
      <c r="B85" s="7"/>
      <c r="C85" s="7"/>
      <c r="D85" s="7"/>
      <c r="E85" s="7"/>
      <c r="F85" s="7"/>
      <c r="G85" s="7"/>
      <c r="H85" s="7"/>
      <c r="I85" s="7"/>
      <c r="J85" s="7"/>
      <c r="K85" s="39"/>
      <c r="L85" s="7"/>
      <c r="M85" s="7"/>
    </row>
    <row r="86" spans="1:13" ht="18" x14ac:dyDescent="0.2">
      <c r="A86" s="6"/>
      <c r="B86" s="7"/>
      <c r="C86" s="7"/>
      <c r="D86" s="7"/>
      <c r="E86" s="7"/>
      <c r="F86" s="7"/>
      <c r="G86" s="7"/>
      <c r="H86" s="7"/>
      <c r="I86" s="7"/>
      <c r="J86" s="7"/>
      <c r="K86" s="39"/>
      <c r="L86" s="7"/>
      <c r="M86" s="7"/>
    </row>
    <row r="87" spans="1:13" ht="18" x14ac:dyDescent="0.2">
      <c r="A87" s="6"/>
      <c r="B87" s="7"/>
      <c r="C87" s="7"/>
      <c r="D87" s="7"/>
      <c r="E87" s="7"/>
      <c r="F87" s="7"/>
      <c r="G87" s="7"/>
      <c r="H87" s="7"/>
      <c r="I87" s="7"/>
      <c r="J87" s="7"/>
      <c r="K87" s="39"/>
      <c r="L87" s="7"/>
      <c r="M87" s="7"/>
    </row>
    <row r="88" spans="1:13" ht="18" x14ac:dyDescent="0.2">
      <c r="A88" s="6"/>
      <c r="B88" s="7"/>
      <c r="C88" s="7"/>
      <c r="D88" s="7"/>
      <c r="E88" s="7"/>
      <c r="F88" s="7"/>
      <c r="G88" s="7"/>
      <c r="H88" s="7"/>
      <c r="I88" s="7"/>
      <c r="J88" s="7"/>
      <c r="K88" s="39"/>
      <c r="L88" s="7"/>
      <c r="M88" s="7"/>
    </row>
    <row r="89" spans="1:13" ht="18" x14ac:dyDescent="0.2">
      <c r="A89" s="6"/>
      <c r="B89" s="7"/>
      <c r="C89" s="7"/>
      <c r="D89" s="7"/>
      <c r="E89" s="7"/>
      <c r="F89" s="7"/>
      <c r="G89" s="7"/>
      <c r="H89" s="7"/>
      <c r="I89" s="7"/>
      <c r="J89" s="7"/>
      <c r="K89" s="39"/>
      <c r="L89" s="7"/>
      <c r="M89" s="7"/>
    </row>
    <row r="90" spans="1:13" ht="18" x14ac:dyDescent="0.2">
      <c r="A90" s="6"/>
      <c r="B90" s="7"/>
      <c r="C90" s="7"/>
      <c r="D90" s="7"/>
      <c r="E90" s="7"/>
      <c r="F90" s="7"/>
      <c r="G90" s="7"/>
      <c r="H90" s="7"/>
      <c r="I90" s="7"/>
      <c r="J90" s="7"/>
      <c r="K90" s="39"/>
      <c r="L90" s="7"/>
      <c r="M90" s="7"/>
    </row>
    <row r="91" spans="1:13" ht="18" x14ac:dyDescent="0.2">
      <c r="A91" s="6"/>
      <c r="B91" s="7"/>
      <c r="C91" s="7"/>
      <c r="D91" s="7"/>
      <c r="E91" s="7"/>
      <c r="F91" s="7"/>
      <c r="G91" s="7"/>
      <c r="H91" s="7"/>
      <c r="I91" s="7"/>
      <c r="J91" s="7"/>
      <c r="K91" s="39"/>
      <c r="L91" s="7"/>
      <c r="M91" s="7"/>
    </row>
    <row r="92" spans="1:13" ht="18" x14ac:dyDescent="0.2">
      <c r="A92" s="6"/>
      <c r="B92" s="7"/>
      <c r="C92" s="7"/>
      <c r="D92" s="7"/>
      <c r="E92" s="7"/>
      <c r="F92" s="7"/>
      <c r="G92" s="7"/>
      <c r="H92" s="7"/>
      <c r="I92" s="7"/>
      <c r="J92" s="7"/>
      <c r="K92" s="39"/>
      <c r="L92" s="7"/>
      <c r="M92" s="7"/>
    </row>
    <row r="93" spans="1:13" ht="18" x14ac:dyDescent="0.2">
      <c r="A93" s="6"/>
      <c r="B93" s="7"/>
      <c r="C93" s="7"/>
      <c r="D93" s="7"/>
      <c r="E93" s="7"/>
      <c r="F93" s="7"/>
      <c r="G93" s="7"/>
      <c r="H93" s="7"/>
      <c r="I93" s="7"/>
      <c r="J93" s="7"/>
      <c r="K93" s="39"/>
      <c r="L93" s="7"/>
      <c r="M93" s="7"/>
    </row>
    <row r="94" spans="1:13" ht="18" x14ac:dyDescent="0.2">
      <c r="A94" s="6"/>
      <c r="B94" s="7"/>
      <c r="C94" s="7"/>
      <c r="D94" s="7"/>
      <c r="E94" s="7"/>
      <c r="F94" s="7"/>
      <c r="G94" s="7"/>
      <c r="H94" s="7"/>
      <c r="I94" s="7"/>
      <c r="J94" s="7"/>
      <c r="K94" s="39"/>
      <c r="L94" s="7"/>
      <c r="M94" s="7"/>
    </row>
    <row r="95" spans="1:13" ht="18" x14ac:dyDescent="0.2">
      <c r="A95" s="6"/>
      <c r="B95" s="7"/>
      <c r="C95" s="7"/>
      <c r="D95" s="7"/>
      <c r="E95" s="7"/>
      <c r="F95" s="7"/>
      <c r="G95" s="7"/>
      <c r="H95" s="7"/>
      <c r="I95" s="7"/>
      <c r="J95" s="7"/>
      <c r="K95" s="39"/>
      <c r="L95" s="7"/>
      <c r="M95" s="7"/>
    </row>
    <row r="96" spans="1:13" ht="18" x14ac:dyDescent="0.2">
      <c r="A96" s="6"/>
      <c r="B96" s="7"/>
      <c r="C96" s="7"/>
      <c r="D96" s="7"/>
      <c r="E96" s="7"/>
      <c r="F96" s="7"/>
      <c r="G96" s="7"/>
      <c r="H96" s="7"/>
      <c r="I96" s="7"/>
      <c r="J96" s="7"/>
      <c r="K96" s="39"/>
      <c r="L96" s="7"/>
      <c r="M96" s="7"/>
    </row>
    <row r="97" spans="1:13" ht="18" x14ac:dyDescent="0.2">
      <c r="A97" s="6"/>
      <c r="B97" s="7"/>
      <c r="C97" s="7"/>
      <c r="D97" s="7"/>
      <c r="E97" s="7"/>
      <c r="F97" s="7"/>
      <c r="G97" s="7"/>
      <c r="H97" s="7"/>
      <c r="I97" s="7"/>
      <c r="J97" s="7"/>
      <c r="K97" s="39"/>
      <c r="L97" s="7"/>
      <c r="M97" s="7"/>
    </row>
    <row r="98" spans="1:13" ht="18" x14ac:dyDescent="0.2">
      <c r="A98" s="6"/>
      <c r="B98" s="7"/>
      <c r="C98" s="7"/>
      <c r="D98" s="7"/>
      <c r="E98" s="7"/>
      <c r="F98" s="7"/>
      <c r="G98" s="7"/>
      <c r="H98" s="7"/>
      <c r="I98" s="7"/>
      <c r="J98" s="7"/>
      <c r="K98" s="39"/>
      <c r="L98" s="7"/>
      <c r="M98" s="7"/>
    </row>
    <row r="99" spans="1:13" ht="18" x14ac:dyDescent="0.2">
      <c r="A99" s="6"/>
      <c r="B99" s="7"/>
      <c r="C99" s="7"/>
      <c r="D99" s="7"/>
      <c r="E99" s="7"/>
      <c r="F99" s="7"/>
      <c r="G99" s="7"/>
      <c r="H99" s="7"/>
      <c r="I99" s="7"/>
      <c r="J99" s="7"/>
      <c r="K99" s="39"/>
      <c r="L99" s="7"/>
      <c r="M99" s="7"/>
    </row>
    <row r="100" spans="1:13" ht="18" x14ac:dyDescent="0.2">
      <c r="A100" s="6"/>
      <c r="B100" s="7"/>
      <c r="C100" s="7"/>
      <c r="D100" s="7"/>
      <c r="E100" s="7"/>
      <c r="F100" s="7"/>
      <c r="G100" s="7"/>
      <c r="H100" s="7"/>
      <c r="I100" s="7"/>
      <c r="J100" s="7"/>
      <c r="K100" s="39"/>
      <c r="L100" s="7"/>
      <c r="M100" s="7"/>
    </row>
    <row r="101" spans="1:13" ht="18" x14ac:dyDescent="0.2">
      <c r="A101" s="6"/>
      <c r="B101" s="7"/>
      <c r="C101" s="7"/>
      <c r="D101" s="7"/>
      <c r="E101" s="7"/>
      <c r="F101" s="7"/>
      <c r="G101" s="7"/>
      <c r="H101" s="7"/>
      <c r="I101" s="7"/>
      <c r="J101" s="7"/>
      <c r="K101" s="39"/>
      <c r="L101" s="7"/>
      <c r="M101" s="7"/>
    </row>
    <row r="102" spans="1:13" ht="18" x14ac:dyDescent="0.2">
      <c r="A102" s="6"/>
      <c r="B102" s="7"/>
      <c r="C102" s="7"/>
      <c r="D102" s="7"/>
      <c r="E102" s="7"/>
      <c r="F102" s="7"/>
      <c r="G102" s="7"/>
      <c r="H102" s="7"/>
      <c r="I102" s="7"/>
      <c r="J102" s="7"/>
      <c r="K102" s="39"/>
      <c r="L102" s="7"/>
      <c r="M102" s="7"/>
    </row>
    <row r="103" spans="1:13" ht="18" x14ac:dyDescent="0.2">
      <c r="A103" s="6"/>
      <c r="B103" s="7"/>
      <c r="C103" s="7"/>
      <c r="D103" s="7"/>
      <c r="E103" s="7"/>
      <c r="F103" s="7"/>
      <c r="G103" s="7"/>
      <c r="H103" s="7"/>
      <c r="I103" s="7"/>
      <c r="J103" s="7"/>
      <c r="K103" s="39"/>
      <c r="L103" s="7"/>
      <c r="M103" s="7"/>
    </row>
    <row r="104" spans="1:13" ht="18" x14ac:dyDescent="0.2">
      <c r="A104" s="6"/>
      <c r="B104" s="7"/>
      <c r="C104" s="7"/>
      <c r="D104" s="7"/>
      <c r="E104" s="7"/>
      <c r="F104" s="7"/>
      <c r="G104" s="7"/>
      <c r="H104" s="7"/>
      <c r="I104" s="7"/>
      <c r="J104" s="7"/>
      <c r="K104" s="39"/>
      <c r="L104" s="7"/>
      <c r="M104" s="7"/>
    </row>
    <row r="105" spans="1:13" ht="18" x14ac:dyDescent="0.2">
      <c r="A105" s="6"/>
      <c r="B105" s="7"/>
      <c r="C105" s="7"/>
      <c r="D105" s="7"/>
      <c r="E105" s="7"/>
      <c r="F105" s="7"/>
      <c r="G105" s="7"/>
      <c r="H105" s="7"/>
      <c r="I105" s="7"/>
      <c r="J105" s="7"/>
      <c r="K105" s="39"/>
      <c r="L105" s="7"/>
      <c r="M105" s="7"/>
    </row>
    <row r="106" spans="1:13" ht="18" x14ac:dyDescent="0.2">
      <c r="A106" s="6"/>
      <c r="B106" s="7"/>
      <c r="C106" s="7"/>
      <c r="D106" s="7"/>
      <c r="E106" s="7"/>
      <c r="F106" s="7"/>
      <c r="G106" s="7"/>
      <c r="H106" s="7"/>
      <c r="I106" s="7"/>
      <c r="J106" s="7"/>
      <c r="K106" s="39"/>
      <c r="L106" s="7"/>
      <c r="M106" s="7"/>
    </row>
    <row r="107" spans="1:13" ht="18" x14ac:dyDescent="0.2">
      <c r="A107" s="6"/>
      <c r="B107" s="7"/>
      <c r="C107" s="7"/>
      <c r="D107" s="7"/>
      <c r="E107" s="7"/>
      <c r="F107" s="7"/>
      <c r="G107" s="7"/>
      <c r="H107" s="7"/>
      <c r="I107" s="7"/>
      <c r="J107" s="7"/>
      <c r="K107" s="39"/>
      <c r="L107" s="7"/>
      <c r="M107" s="7"/>
    </row>
    <row r="108" spans="1:13" ht="18" x14ac:dyDescent="0.2">
      <c r="A108" s="6"/>
      <c r="B108" s="7"/>
      <c r="C108" s="7"/>
      <c r="D108" s="7"/>
      <c r="E108" s="7"/>
      <c r="F108" s="7"/>
      <c r="G108" s="7"/>
      <c r="H108" s="7"/>
      <c r="I108" s="7"/>
      <c r="J108" s="7"/>
      <c r="K108" s="39"/>
      <c r="L108" s="7"/>
      <c r="M108" s="7"/>
    </row>
    <row r="109" spans="1:13" ht="18" x14ac:dyDescent="0.2">
      <c r="A109" s="6"/>
      <c r="B109" s="7"/>
      <c r="C109" s="7"/>
      <c r="D109" s="7"/>
      <c r="E109" s="7"/>
      <c r="F109" s="7"/>
      <c r="G109" s="7"/>
      <c r="H109" s="7"/>
      <c r="I109" s="7"/>
      <c r="J109" s="7"/>
      <c r="K109" s="39"/>
      <c r="L109" s="7"/>
      <c r="M109" s="7"/>
    </row>
    <row r="110" spans="1:13" ht="18" x14ac:dyDescent="0.2">
      <c r="A110" s="6"/>
      <c r="B110" s="7"/>
      <c r="C110" s="7"/>
      <c r="D110" s="7"/>
      <c r="E110" s="7"/>
      <c r="F110" s="7"/>
      <c r="G110" s="7"/>
      <c r="H110" s="7"/>
      <c r="I110" s="7"/>
      <c r="J110" s="7"/>
      <c r="K110" s="39"/>
      <c r="L110" s="7"/>
      <c r="M110" s="7"/>
    </row>
    <row r="111" spans="1:13" ht="18" x14ac:dyDescent="0.2">
      <c r="A111" s="6"/>
      <c r="B111" s="7"/>
      <c r="C111" s="7"/>
      <c r="D111" s="7"/>
      <c r="E111" s="7"/>
      <c r="F111" s="7"/>
      <c r="G111" s="7"/>
      <c r="H111" s="7"/>
      <c r="I111" s="7"/>
      <c r="J111" s="7"/>
      <c r="K111" s="39"/>
      <c r="L111" s="7"/>
      <c r="M111" s="7"/>
    </row>
    <row r="112" spans="1:13" ht="18" x14ac:dyDescent="0.2">
      <c r="A112" s="6"/>
      <c r="B112" s="7"/>
      <c r="C112" s="7"/>
      <c r="D112" s="7"/>
      <c r="E112" s="7"/>
      <c r="F112" s="7"/>
      <c r="G112" s="7"/>
      <c r="H112" s="7"/>
      <c r="I112" s="7"/>
      <c r="J112" s="7"/>
      <c r="K112" s="39"/>
      <c r="L112" s="7"/>
      <c r="M112" s="7"/>
    </row>
    <row r="113" spans="1:13" ht="18" x14ac:dyDescent="0.2">
      <c r="A113" s="6"/>
      <c r="B113" s="7"/>
      <c r="C113" s="7"/>
      <c r="D113" s="7"/>
      <c r="E113" s="7"/>
      <c r="F113" s="7"/>
      <c r="G113" s="7"/>
      <c r="H113" s="7"/>
      <c r="I113" s="7"/>
      <c r="J113" s="7"/>
      <c r="K113" s="39"/>
      <c r="L113" s="7"/>
      <c r="M113" s="7"/>
    </row>
    <row r="114" spans="1:13" ht="18" x14ac:dyDescent="0.2">
      <c r="A114" s="6"/>
      <c r="B114" s="7"/>
      <c r="C114" s="7"/>
      <c r="D114" s="7"/>
      <c r="E114" s="7"/>
      <c r="F114" s="7"/>
      <c r="G114" s="7"/>
      <c r="H114" s="7"/>
      <c r="I114" s="7"/>
      <c r="J114" s="7"/>
      <c r="K114" s="39"/>
      <c r="L114" s="7"/>
      <c r="M114" s="7"/>
    </row>
    <row r="115" spans="1:13" ht="18" x14ac:dyDescent="0.2">
      <c r="A115" s="6"/>
      <c r="B115" s="7"/>
      <c r="C115" s="7"/>
      <c r="D115" s="7"/>
      <c r="E115" s="7"/>
      <c r="F115" s="7"/>
      <c r="G115" s="7"/>
      <c r="H115" s="7"/>
      <c r="I115" s="7"/>
      <c r="J115" s="7"/>
      <c r="K115" s="39"/>
      <c r="L115" s="7"/>
      <c r="M115" s="7"/>
    </row>
    <row r="116" spans="1:13" ht="18" x14ac:dyDescent="0.2">
      <c r="A116" s="6"/>
      <c r="B116" s="7"/>
      <c r="C116" s="7"/>
      <c r="D116" s="7"/>
      <c r="E116" s="7"/>
      <c r="F116" s="7"/>
      <c r="G116" s="7"/>
      <c r="H116" s="7"/>
      <c r="I116" s="7"/>
      <c r="J116" s="7"/>
      <c r="K116" s="39"/>
      <c r="L116" s="7"/>
      <c r="M116" s="7"/>
    </row>
    <row r="117" spans="1:13" ht="18" x14ac:dyDescent="0.2">
      <c r="A117" s="6"/>
      <c r="B117" s="7"/>
      <c r="C117" s="7"/>
      <c r="D117" s="7"/>
      <c r="E117" s="7"/>
      <c r="F117" s="7"/>
      <c r="G117" s="7"/>
      <c r="H117" s="7"/>
      <c r="I117" s="7"/>
      <c r="J117" s="7"/>
      <c r="K117" s="39"/>
      <c r="L117" s="7"/>
      <c r="M117" s="7"/>
    </row>
    <row r="118" spans="1:13" ht="18" x14ac:dyDescent="0.2">
      <c r="A118" s="6"/>
      <c r="B118" s="7"/>
      <c r="C118" s="7"/>
      <c r="D118" s="7"/>
      <c r="E118" s="7"/>
      <c r="F118" s="7"/>
      <c r="G118" s="7"/>
      <c r="H118" s="7"/>
      <c r="I118" s="7"/>
      <c r="J118" s="7"/>
      <c r="K118" s="39"/>
      <c r="L118" s="7"/>
      <c r="M118" s="7"/>
    </row>
    <row r="119" spans="1:13" ht="18" x14ac:dyDescent="0.2">
      <c r="A119" s="6"/>
      <c r="B119" s="7"/>
      <c r="C119" s="7"/>
      <c r="D119" s="7"/>
      <c r="E119" s="7"/>
      <c r="F119" s="7"/>
      <c r="G119" s="7"/>
      <c r="H119" s="7"/>
      <c r="I119" s="7"/>
      <c r="J119" s="7"/>
      <c r="K119" s="39"/>
      <c r="L119" s="7"/>
      <c r="M119" s="7"/>
    </row>
    <row r="120" spans="1:13" ht="18" x14ac:dyDescent="0.2">
      <c r="A120" s="6"/>
      <c r="B120" s="7"/>
      <c r="C120" s="7"/>
      <c r="D120" s="7"/>
      <c r="E120" s="7"/>
      <c r="F120" s="7"/>
      <c r="G120" s="7"/>
      <c r="H120" s="7"/>
      <c r="I120" s="7"/>
      <c r="J120" s="7"/>
      <c r="K120" s="39"/>
      <c r="L120" s="7"/>
      <c r="M120" s="7"/>
    </row>
    <row r="121" spans="1:13" ht="18" x14ac:dyDescent="0.2">
      <c r="A121" s="6"/>
      <c r="B121" s="7"/>
      <c r="C121" s="7"/>
      <c r="D121" s="7"/>
      <c r="E121" s="7"/>
      <c r="F121" s="7"/>
      <c r="G121" s="7"/>
      <c r="H121" s="7"/>
      <c r="I121" s="7"/>
      <c r="J121" s="7"/>
      <c r="K121" s="39"/>
      <c r="L121" s="7"/>
      <c r="M121" s="7"/>
    </row>
    <row r="122" spans="1:13" ht="18" x14ac:dyDescent="0.2">
      <c r="A122" s="6"/>
      <c r="B122" s="7"/>
      <c r="C122" s="7"/>
      <c r="D122" s="7"/>
      <c r="E122" s="7"/>
      <c r="F122" s="7"/>
      <c r="G122" s="7"/>
      <c r="H122" s="7"/>
      <c r="I122" s="7"/>
      <c r="J122" s="7"/>
      <c r="K122" s="39"/>
      <c r="L122" s="7"/>
      <c r="M122" s="7"/>
    </row>
    <row r="123" spans="1:13" ht="18" x14ac:dyDescent="0.2">
      <c r="A123" s="6"/>
      <c r="B123" s="7"/>
      <c r="C123" s="7"/>
      <c r="D123" s="7"/>
      <c r="E123" s="7"/>
      <c r="F123" s="7"/>
      <c r="G123" s="7"/>
      <c r="H123" s="7"/>
      <c r="I123" s="7"/>
      <c r="J123" s="7"/>
      <c r="K123" s="39"/>
      <c r="L123" s="7"/>
      <c r="M123" s="7"/>
    </row>
    <row r="124" spans="1:13" ht="18" x14ac:dyDescent="0.2">
      <c r="A124" s="6"/>
      <c r="B124" s="7"/>
      <c r="C124" s="7"/>
      <c r="D124" s="7"/>
      <c r="E124" s="7"/>
      <c r="F124" s="7"/>
      <c r="G124" s="7"/>
      <c r="H124" s="7"/>
      <c r="I124" s="7"/>
      <c r="J124" s="7"/>
      <c r="K124" s="39"/>
      <c r="L124" s="7"/>
      <c r="M124" s="7"/>
    </row>
    <row r="125" spans="1:13" ht="18" x14ac:dyDescent="0.2">
      <c r="A125" s="6"/>
      <c r="B125" s="7"/>
      <c r="C125" s="7"/>
      <c r="D125" s="7"/>
      <c r="E125" s="7"/>
      <c r="F125" s="7"/>
      <c r="G125" s="7"/>
      <c r="H125" s="7"/>
      <c r="I125" s="7"/>
      <c r="J125" s="7"/>
      <c r="K125" s="39"/>
      <c r="L125" s="7"/>
      <c r="M125" s="7"/>
    </row>
    <row r="126" spans="1:13" ht="18" x14ac:dyDescent="0.2">
      <c r="A126" s="6"/>
      <c r="B126" s="7"/>
      <c r="C126" s="7"/>
      <c r="D126" s="7"/>
      <c r="E126" s="7"/>
      <c r="F126" s="7"/>
      <c r="G126" s="7"/>
      <c r="H126" s="7"/>
      <c r="I126" s="7"/>
      <c r="J126" s="7"/>
      <c r="K126" s="39"/>
      <c r="L126" s="7"/>
      <c r="M126" s="7"/>
    </row>
    <row r="127" spans="1:13" ht="18" x14ac:dyDescent="0.2">
      <c r="A127" s="6"/>
      <c r="B127" s="7"/>
      <c r="C127" s="7"/>
      <c r="D127" s="7"/>
      <c r="E127" s="7"/>
      <c r="F127" s="7"/>
      <c r="G127" s="7"/>
      <c r="H127" s="7"/>
      <c r="I127" s="7"/>
      <c r="J127" s="7"/>
      <c r="K127" s="39"/>
      <c r="L127" s="7"/>
      <c r="M127" s="7"/>
    </row>
    <row r="128" spans="1:13" ht="18" x14ac:dyDescent="0.2">
      <c r="A128" s="6"/>
      <c r="B128" s="7"/>
      <c r="C128" s="7"/>
      <c r="D128" s="7"/>
      <c r="E128" s="7"/>
      <c r="F128" s="7"/>
      <c r="G128" s="7"/>
      <c r="H128" s="7"/>
      <c r="I128" s="7"/>
      <c r="J128" s="7"/>
      <c r="K128" s="39"/>
      <c r="L128" s="7"/>
      <c r="M128" s="7"/>
    </row>
    <row r="129" spans="1:13" ht="18" x14ac:dyDescent="0.2">
      <c r="A129" s="6"/>
      <c r="B129" s="7"/>
      <c r="C129" s="7"/>
      <c r="D129" s="7"/>
      <c r="E129" s="7"/>
      <c r="F129" s="7"/>
      <c r="G129" s="7"/>
      <c r="H129" s="7"/>
      <c r="I129" s="7"/>
      <c r="J129" s="7"/>
      <c r="K129" s="39"/>
      <c r="L129" s="7"/>
      <c r="M129" s="7"/>
    </row>
    <row r="130" spans="1:13" ht="18" x14ac:dyDescent="0.2">
      <c r="A130" s="6"/>
      <c r="B130" s="7"/>
      <c r="C130" s="7"/>
      <c r="D130" s="7"/>
      <c r="E130" s="7"/>
      <c r="F130" s="7"/>
      <c r="G130" s="7"/>
      <c r="H130" s="7"/>
      <c r="I130" s="7"/>
      <c r="J130" s="7"/>
      <c r="K130" s="39"/>
      <c r="L130" s="7"/>
      <c r="M130" s="7"/>
    </row>
    <row r="131" spans="1:13" ht="18" x14ac:dyDescent="0.2">
      <c r="A131" s="6"/>
      <c r="B131" s="7"/>
      <c r="C131" s="7"/>
      <c r="D131" s="7"/>
      <c r="E131" s="7"/>
      <c r="F131" s="7"/>
      <c r="G131" s="7"/>
      <c r="H131" s="7"/>
      <c r="I131" s="7"/>
      <c r="J131" s="7"/>
      <c r="K131" s="39"/>
      <c r="L131" s="7"/>
      <c r="M131" s="7"/>
    </row>
    <row r="132" spans="1:13" ht="18" x14ac:dyDescent="0.2">
      <c r="A132" s="6"/>
      <c r="B132" s="7"/>
      <c r="C132" s="7"/>
      <c r="D132" s="7"/>
      <c r="E132" s="7"/>
      <c r="F132" s="7"/>
      <c r="G132" s="7"/>
      <c r="H132" s="7"/>
      <c r="I132" s="7"/>
      <c r="J132" s="7"/>
      <c r="K132" s="39"/>
      <c r="L132" s="7"/>
      <c r="M132" s="7"/>
    </row>
    <row r="133" spans="1:13" ht="18" x14ac:dyDescent="0.2">
      <c r="A133" s="6"/>
      <c r="B133" s="7"/>
      <c r="C133" s="7"/>
      <c r="D133" s="7"/>
      <c r="E133" s="7"/>
      <c r="F133" s="7"/>
      <c r="G133" s="7"/>
      <c r="H133" s="7"/>
      <c r="I133" s="7"/>
      <c r="J133" s="7"/>
      <c r="K133" s="39"/>
      <c r="L133" s="7"/>
      <c r="M133" s="7"/>
    </row>
    <row r="134" spans="1:13" ht="18" x14ac:dyDescent="0.2">
      <c r="A134" s="6"/>
      <c r="B134" s="7"/>
      <c r="C134" s="7"/>
      <c r="D134" s="7"/>
      <c r="E134" s="7"/>
      <c r="F134" s="7"/>
      <c r="G134" s="7"/>
      <c r="H134" s="7"/>
      <c r="I134" s="7"/>
      <c r="J134" s="7"/>
      <c r="K134" s="39"/>
      <c r="L134" s="7"/>
      <c r="M134" s="7"/>
    </row>
    <row r="135" spans="1:13" ht="18" x14ac:dyDescent="0.2">
      <c r="A135" s="6"/>
      <c r="B135" s="7"/>
      <c r="C135" s="7"/>
      <c r="D135" s="7"/>
      <c r="E135" s="7"/>
      <c r="F135" s="7"/>
      <c r="G135" s="7"/>
      <c r="H135" s="7"/>
      <c r="I135" s="7"/>
      <c r="J135" s="7"/>
      <c r="K135" s="39"/>
      <c r="L135" s="7"/>
      <c r="M135" s="7"/>
    </row>
    <row r="136" spans="1:13" ht="18" x14ac:dyDescent="0.2">
      <c r="A136" s="6"/>
      <c r="B136" s="7"/>
      <c r="C136" s="7"/>
      <c r="D136" s="7"/>
      <c r="E136" s="7"/>
      <c r="F136" s="7"/>
      <c r="G136" s="7"/>
      <c r="H136" s="7"/>
      <c r="I136" s="7"/>
      <c r="J136" s="7"/>
      <c r="K136" s="39"/>
      <c r="L136" s="7"/>
      <c r="M136" s="7"/>
    </row>
    <row r="137" spans="1:13" ht="18" x14ac:dyDescent="0.2">
      <c r="A137" s="6"/>
      <c r="B137" s="7"/>
      <c r="C137" s="7"/>
      <c r="D137" s="7"/>
      <c r="E137" s="7"/>
      <c r="F137" s="7"/>
      <c r="G137" s="7"/>
      <c r="H137" s="7"/>
      <c r="I137" s="7"/>
      <c r="J137" s="7"/>
      <c r="K137" s="39"/>
      <c r="L137" s="7"/>
      <c r="M137" s="7"/>
    </row>
    <row r="138" spans="1:13" ht="18" x14ac:dyDescent="0.2">
      <c r="A138" s="6"/>
      <c r="B138" s="7"/>
      <c r="C138" s="7"/>
      <c r="D138" s="7"/>
      <c r="E138" s="7"/>
      <c r="F138" s="7"/>
      <c r="G138" s="7"/>
      <c r="H138" s="7"/>
      <c r="I138" s="7"/>
      <c r="J138" s="7"/>
      <c r="K138" s="39"/>
      <c r="L138" s="7"/>
      <c r="M138" s="7"/>
    </row>
    <row r="139" spans="1:13" ht="18" x14ac:dyDescent="0.2">
      <c r="A139" s="6"/>
      <c r="B139" s="7"/>
      <c r="C139" s="7"/>
      <c r="D139" s="7"/>
      <c r="E139" s="7"/>
      <c r="F139" s="7"/>
      <c r="G139" s="7"/>
      <c r="H139" s="7"/>
      <c r="I139" s="7"/>
      <c r="J139" s="7"/>
      <c r="K139" s="39"/>
      <c r="L139" s="7"/>
      <c r="M139" s="7"/>
    </row>
    <row r="140" spans="1:13" ht="18" x14ac:dyDescent="0.2">
      <c r="A140" s="6"/>
      <c r="B140" s="7"/>
      <c r="C140" s="7"/>
      <c r="D140" s="7"/>
      <c r="E140" s="7"/>
      <c r="F140" s="7"/>
      <c r="G140" s="7"/>
      <c r="H140" s="7"/>
      <c r="I140" s="7"/>
      <c r="J140" s="7"/>
      <c r="K140" s="39"/>
      <c r="L140" s="7"/>
      <c r="M140" s="7"/>
    </row>
    <row r="141" spans="1:13" ht="18" x14ac:dyDescent="0.2">
      <c r="A141" s="6"/>
      <c r="B141" s="7"/>
      <c r="C141" s="7"/>
      <c r="D141" s="7"/>
      <c r="E141" s="7"/>
      <c r="F141" s="7"/>
      <c r="G141" s="7"/>
      <c r="H141" s="7"/>
      <c r="I141" s="7"/>
      <c r="J141" s="7"/>
      <c r="K141" s="39"/>
      <c r="L141" s="7"/>
      <c r="M141" s="7"/>
    </row>
    <row r="142" spans="1:13" ht="18" x14ac:dyDescent="0.2">
      <c r="A142" s="6"/>
      <c r="B142" s="7"/>
      <c r="C142" s="7"/>
      <c r="D142" s="7"/>
      <c r="E142" s="7"/>
      <c r="F142" s="7"/>
      <c r="G142" s="7"/>
      <c r="H142" s="7"/>
      <c r="I142" s="7"/>
      <c r="J142" s="7"/>
      <c r="K142" s="39"/>
      <c r="L142" s="7"/>
      <c r="M142" s="7"/>
    </row>
    <row r="143" spans="1:13" ht="18" x14ac:dyDescent="0.2">
      <c r="A143" s="6"/>
      <c r="B143" s="7"/>
      <c r="C143" s="7"/>
      <c r="D143" s="7"/>
      <c r="E143" s="7"/>
      <c r="F143" s="7"/>
      <c r="G143" s="7"/>
      <c r="H143" s="7"/>
      <c r="I143" s="7"/>
      <c r="J143" s="7"/>
      <c r="K143" s="39"/>
      <c r="L143" s="7"/>
      <c r="M143" s="7"/>
    </row>
    <row r="144" spans="1:13" ht="18" x14ac:dyDescent="0.2">
      <c r="A144" s="6"/>
      <c r="B144" s="7"/>
      <c r="C144" s="7"/>
      <c r="D144" s="7"/>
      <c r="E144" s="7"/>
      <c r="F144" s="7"/>
      <c r="G144" s="7"/>
      <c r="H144" s="7"/>
      <c r="I144" s="7"/>
      <c r="J144" s="7"/>
      <c r="K144" s="39"/>
      <c r="L144" s="7"/>
      <c r="M144" s="7"/>
    </row>
    <row r="145" spans="1:13" ht="18" x14ac:dyDescent="0.2">
      <c r="A145" s="6"/>
      <c r="B145" s="7"/>
      <c r="C145" s="7"/>
      <c r="D145" s="7"/>
      <c r="E145" s="7"/>
      <c r="F145" s="7"/>
      <c r="G145" s="7"/>
      <c r="H145" s="7"/>
      <c r="I145" s="7"/>
      <c r="J145" s="7"/>
      <c r="K145" s="39"/>
      <c r="L145" s="7"/>
      <c r="M145" s="7"/>
    </row>
    <row r="146" spans="1:13" ht="18" x14ac:dyDescent="0.2">
      <c r="A146" s="6"/>
      <c r="B146" s="7"/>
      <c r="C146" s="7"/>
      <c r="D146" s="7"/>
      <c r="E146" s="7"/>
      <c r="F146" s="7"/>
      <c r="G146" s="7"/>
      <c r="H146" s="7"/>
      <c r="I146" s="7"/>
      <c r="J146" s="7"/>
      <c r="K146" s="39"/>
      <c r="L146" s="7"/>
      <c r="M146" s="7"/>
    </row>
    <row r="147" spans="1:13" ht="18" x14ac:dyDescent="0.2">
      <c r="A147" s="6"/>
      <c r="B147" s="7"/>
      <c r="C147" s="7"/>
      <c r="D147" s="7"/>
      <c r="E147" s="7"/>
      <c r="F147" s="7"/>
      <c r="G147" s="7"/>
      <c r="H147" s="7"/>
      <c r="I147" s="7"/>
      <c r="J147" s="7"/>
      <c r="K147" s="39"/>
      <c r="L147" s="7"/>
      <c r="M147" s="7"/>
    </row>
    <row r="148" spans="1:13" ht="18" x14ac:dyDescent="0.2">
      <c r="A148" s="6"/>
      <c r="B148" s="7"/>
      <c r="C148" s="7"/>
      <c r="D148" s="7"/>
      <c r="E148" s="7"/>
      <c r="F148" s="7"/>
      <c r="G148" s="7"/>
      <c r="H148" s="7"/>
      <c r="I148" s="7"/>
      <c r="J148" s="7"/>
      <c r="K148" s="39"/>
      <c r="L148" s="7"/>
      <c r="M148" s="7"/>
    </row>
    <row r="149" spans="1:13" ht="18" x14ac:dyDescent="0.2">
      <c r="A149" s="6"/>
      <c r="B149" s="7"/>
      <c r="C149" s="7"/>
      <c r="D149" s="7"/>
      <c r="E149" s="7"/>
      <c r="F149" s="7"/>
      <c r="G149" s="7"/>
      <c r="H149" s="7"/>
      <c r="I149" s="7"/>
      <c r="J149" s="7"/>
      <c r="K149" s="39"/>
      <c r="L149" s="7"/>
      <c r="M149" s="7"/>
    </row>
    <row r="150" spans="1:13" ht="18" x14ac:dyDescent="0.2">
      <c r="A150" s="6"/>
      <c r="B150" s="7"/>
      <c r="C150" s="7"/>
      <c r="D150" s="7"/>
      <c r="E150" s="7"/>
      <c r="F150" s="7"/>
      <c r="G150" s="7"/>
      <c r="H150" s="7"/>
      <c r="I150" s="7"/>
      <c r="J150" s="7"/>
      <c r="K150" s="39"/>
      <c r="L150" s="7"/>
      <c r="M150" s="7"/>
    </row>
    <row r="151" spans="1:13" ht="18" x14ac:dyDescent="0.2">
      <c r="A151" s="6"/>
      <c r="B151" s="7"/>
      <c r="C151" s="7"/>
      <c r="D151" s="7"/>
      <c r="E151" s="7"/>
      <c r="F151" s="7"/>
      <c r="G151" s="7"/>
      <c r="H151" s="7"/>
      <c r="I151" s="7"/>
      <c r="J151" s="7"/>
      <c r="K151" s="39"/>
      <c r="L151" s="7"/>
      <c r="M151" s="7"/>
    </row>
    <row r="152" spans="1:13" ht="18" x14ac:dyDescent="0.2">
      <c r="A152" s="6"/>
      <c r="B152" s="7"/>
      <c r="C152" s="7"/>
      <c r="D152" s="7"/>
      <c r="E152" s="7"/>
      <c r="F152" s="7"/>
      <c r="G152" s="7"/>
      <c r="H152" s="7"/>
      <c r="I152" s="7"/>
      <c r="J152" s="7"/>
      <c r="K152" s="39"/>
      <c r="L152" s="7"/>
      <c r="M152" s="7"/>
    </row>
    <row r="153" spans="1:13" ht="18" x14ac:dyDescent="0.2">
      <c r="A153" s="6"/>
      <c r="B153" s="7"/>
      <c r="C153" s="7"/>
      <c r="D153" s="7"/>
      <c r="E153" s="7"/>
      <c r="F153" s="7"/>
      <c r="G153" s="7"/>
      <c r="H153" s="7"/>
      <c r="I153" s="7"/>
      <c r="J153" s="7"/>
      <c r="K153" s="39"/>
      <c r="L153" s="7"/>
      <c r="M153" s="7"/>
    </row>
    <row r="154" spans="1:13" ht="18" x14ac:dyDescent="0.2">
      <c r="A154" s="6"/>
      <c r="B154" s="7"/>
      <c r="C154" s="7"/>
      <c r="D154" s="7"/>
      <c r="E154" s="7"/>
      <c r="F154" s="7"/>
      <c r="G154" s="7"/>
      <c r="H154" s="7"/>
      <c r="I154" s="7"/>
      <c r="J154" s="7"/>
      <c r="K154" s="39"/>
      <c r="L154" s="7"/>
      <c r="M154" s="7"/>
    </row>
    <row r="155" spans="1:13" ht="18" x14ac:dyDescent="0.2">
      <c r="A155" s="6"/>
      <c r="B155" s="7"/>
      <c r="C155" s="7"/>
      <c r="D155" s="7"/>
      <c r="E155" s="7"/>
      <c r="F155" s="7"/>
      <c r="G155" s="7"/>
      <c r="H155" s="7"/>
      <c r="I155" s="7"/>
      <c r="J155" s="7"/>
      <c r="K155" s="39"/>
      <c r="L155" s="7"/>
      <c r="M155" s="7"/>
    </row>
    <row r="156" spans="1:13" ht="18" x14ac:dyDescent="0.2">
      <c r="A156" s="6"/>
      <c r="B156" s="7"/>
      <c r="C156" s="7"/>
      <c r="D156" s="7"/>
      <c r="E156" s="7"/>
      <c r="F156" s="7"/>
      <c r="G156" s="7"/>
      <c r="H156" s="7"/>
      <c r="I156" s="7"/>
      <c r="J156" s="7"/>
      <c r="K156" s="39"/>
      <c r="L156" s="7"/>
      <c r="M156" s="7"/>
    </row>
    <row r="157" spans="1:13" ht="18" x14ac:dyDescent="0.2">
      <c r="A157" s="6"/>
      <c r="B157" s="7"/>
      <c r="C157" s="7"/>
      <c r="D157" s="7"/>
      <c r="E157" s="7"/>
      <c r="F157" s="7"/>
      <c r="G157" s="7"/>
      <c r="H157" s="7"/>
      <c r="I157" s="7"/>
      <c r="J157" s="7"/>
      <c r="K157" s="39"/>
      <c r="L157" s="7"/>
      <c r="M157" s="7"/>
    </row>
    <row r="158" spans="1:13" ht="18" x14ac:dyDescent="0.2">
      <c r="A158" s="6"/>
      <c r="B158" s="7"/>
      <c r="C158" s="7"/>
      <c r="D158" s="7"/>
      <c r="E158" s="7"/>
      <c r="F158" s="7"/>
      <c r="G158" s="7"/>
      <c r="H158" s="7"/>
      <c r="I158" s="7"/>
      <c r="J158" s="7"/>
      <c r="K158" s="39"/>
      <c r="L158" s="7"/>
      <c r="M158" s="7"/>
    </row>
    <row r="159" spans="1:13" ht="18" x14ac:dyDescent="0.2">
      <c r="A159" s="6"/>
      <c r="B159" s="7"/>
      <c r="C159" s="7"/>
      <c r="D159" s="7"/>
      <c r="E159" s="7"/>
      <c r="F159" s="7"/>
      <c r="G159" s="7"/>
      <c r="H159" s="7"/>
      <c r="I159" s="7"/>
      <c r="J159" s="7"/>
      <c r="K159" s="39"/>
      <c r="L159" s="7"/>
      <c r="M159" s="7"/>
    </row>
    <row r="160" spans="1:13" ht="18" x14ac:dyDescent="0.2">
      <c r="A160" s="6"/>
      <c r="B160" s="7"/>
      <c r="C160" s="7"/>
      <c r="D160" s="7"/>
      <c r="E160" s="7"/>
      <c r="F160" s="7"/>
      <c r="G160" s="7"/>
      <c r="H160" s="7"/>
      <c r="I160" s="7"/>
      <c r="J160" s="7"/>
      <c r="K160" s="39"/>
      <c r="L160" s="7"/>
      <c r="M160" s="7"/>
    </row>
    <row r="161" spans="1:13" ht="18" x14ac:dyDescent="0.2">
      <c r="A161" s="6"/>
      <c r="B161" s="7"/>
      <c r="C161" s="7"/>
      <c r="D161" s="7"/>
      <c r="E161" s="7"/>
      <c r="F161" s="7"/>
      <c r="G161" s="7"/>
      <c r="H161" s="7"/>
      <c r="I161" s="7"/>
      <c r="J161" s="7"/>
      <c r="K161" s="39"/>
      <c r="L161" s="7"/>
      <c r="M161" s="7"/>
    </row>
    <row r="162" spans="1:13" ht="18" x14ac:dyDescent="0.2">
      <c r="A162" s="6"/>
      <c r="B162" s="7"/>
      <c r="C162" s="7"/>
      <c r="D162" s="7"/>
      <c r="E162" s="7"/>
      <c r="F162" s="7"/>
      <c r="G162" s="7"/>
      <c r="H162" s="7"/>
      <c r="I162" s="7"/>
      <c r="J162" s="7"/>
      <c r="K162" s="39"/>
      <c r="L162" s="7"/>
      <c r="M162" s="7"/>
    </row>
    <row r="163" spans="1:13" ht="18" x14ac:dyDescent="0.2">
      <c r="A163" s="6"/>
      <c r="B163" s="7"/>
      <c r="C163" s="7"/>
      <c r="D163" s="7"/>
      <c r="E163" s="7"/>
      <c r="F163" s="7"/>
      <c r="G163" s="7"/>
      <c r="H163" s="7"/>
      <c r="I163" s="7"/>
      <c r="J163" s="7"/>
      <c r="K163" s="39"/>
      <c r="L163" s="7"/>
      <c r="M163" s="7"/>
    </row>
    <row r="164" spans="1:13" ht="18" x14ac:dyDescent="0.2">
      <c r="A164" s="6"/>
      <c r="B164" s="7"/>
      <c r="C164" s="7"/>
      <c r="D164" s="7"/>
      <c r="E164" s="7"/>
      <c r="F164" s="7"/>
      <c r="G164" s="7"/>
      <c r="H164" s="7"/>
      <c r="I164" s="7"/>
      <c r="J164" s="7"/>
      <c r="K164" s="39"/>
      <c r="L164" s="7"/>
      <c r="M164" s="7"/>
    </row>
    <row r="165" spans="1:13" ht="18" x14ac:dyDescent="0.2">
      <c r="A165" s="6"/>
      <c r="B165" s="7"/>
      <c r="C165" s="7"/>
      <c r="D165" s="7"/>
      <c r="E165" s="7"/>
      <c r="F165" s="7"/>
      <c r="G165" s="7"/>
      <c r="H165" s="7"/>
      <c r="I165" s="7"/>
      <c r="J165" s="7"/>
      <c r="K165" s="39"/>
      <c r="L165" s="7"/>
      <c r="M165" s="7"/>
    </row>
    <row r="166" spans="1:13" ht="18" x14ac:dyDescent="0.2">
      <c r="A166" s="6"/>
      <c r="B166" s="7"/>
      <c r="C166" s="7"/>
      <c r="D166" s="7"/>
      <c r="E166" s="7"/>
      <c r="F166" s="7"/>
      <c r="G166" s="7"/>
      <c r="H166" s="7"/>
      <c r="I166" s="7"/>
      <c r="J166" s="7"/>
      <c r="K166" s="39"/>
      <c r="L166" s="7"/>
      <c r="M166" s="7"/>
    </row>
    <row r="167" spans="1:13" ht="18" x14ac:dyDescent="0.2">
      <c r="A167" s="6"/>
      <c r="B167" s="7"/>
      <c r="C167" s="7"/>
      <c r="D167" s="7"/>
      <c r="E167" s="7"/>
      <c r="F167" s="7"/>
      <c r="G167" s="7"/>
      <c r="H167" s="7"/>
      <c r="I167" s="7"/>
      <c r="J167" s="7"/>
      <c r="K167" s="39"/>
      <c r="L167" s="7"/>
      <c r="M167" s="7"/>
    </row>
    <row r="168" spans="1:13" ht="18" x14ac:dyDescent="0.2">
      <c r="A168" s="6"/>
      <c r="B168" s="7"/>
      <c r="C168" s="7"/>
      <c r="D168" s="7"/>
      <c r="E168" s="7"/>
      <c r="F168" s="7"/>
      <c r="G168" s="7"/>
      <c r="H168" s="7"/>
      <c r="I168" s="7"/>
      <c r="J168" s="7"/>
      <c r="K168" s="39"/>
      <c r="L168" s="7"/>
      <c r="M168" s="7"/>
    </row>
    <row r="169" spans="1:13" ht="18" x14ac:dyDescent="0.2">
      <c r="A169" s="6"/>
      <c r="B169" s="7"/>
      <c r="C169" s="7"/>
      <c r="D169" s="7"/>
      <c r="E169" s="7"/>
      <c r="F169" s="7"/>
      <c r="G169" s="7"/>
      <c r="H169" s="7"/>
      <c r="I169" s="7"/>
      <c r="J169" s="7"/>
      <c r="K169" s="39"/>
      <c r="L169" s="7"/>
      <c r="M169" s="7"/>
    </row>
    <row r="170" spans="1:13" ht="18" x14ac:dyDescent="0.2">
      <c r="A170" s="6"/>
      <c r="B170" s="7"/>
      <c r="C170" s="7"/>
      <c r="D170" s="7"/>
      <c r="E170" s="7"/>
      <c r="F170" s="7"/>
      <c r="G170" s="7"/>
      <c r="H170" s="7"/>
      <c r="I170" s="7"/>
      <c r="J170" s="7"/>
      <c r="K170" s="39"/>
      <c r="L170" s="7"/>
      <c r="M170" s="7"/>
    </row>
    <row r="171" spans="1:13" ht="18" x14ac:dyDescent="0.2">
      <c r="A171" s="6"/>
      <c r="B171" s="7"/>
      <c r="C171" s="7"/>
      <c r="D171" s="7"/>
      <c r="E171" s="7"/>
      <c r="F171" s="7"/>
      <c r="G171" s="7"/>
      <c r="H171" s="7"/>
      <c r="I171" s="7"/>
      <c r="J171" s="7"/>
      <c r="K171" s="39"/>
      <c r="L171" s="7"/>
      <c r="M171" s="7"/>
    </row>
    <row r="172" spans="1:13" ht="18" x14ac:dyDescent="0.2">
      <c r="A172" s="6"/>
      <c r="B172" s="7"/>
      <c r="C172" s="7"/>
      <c r="D172" s="7"/>
      <c r="E172" s="7"/>
      <c r="F172" s="7"/>
      <c r="G172" s="7"/>
      <c r="H172" s="7"/>
      <c r="I172" s="7"/>
      <c r="J172" s="7"/>
      <c r="K172" s="39"/>
      <c r="L172" s="7"/>
      <c r="M172" s="7"/>
    </row>
    <row r="173" spans="1:13" ht="18" x14ac:dyDescent="0.2">
      <c r="A173" s="6"/>
      <c r="B173" s="7"/>
      <c r="C173" s="7"/>
      <c r="D173" s="7"/>
      <c r="E173" s="7"/>
      <c r="F173" s="7"/>
      <c r="G173" s="7"/>
      <c r="H173" s="7"/>
      <c r="I173" s="7"/>
      <c r="J173" s="7"/>
      <c r="K173" s="39"/>
      <c r="L173" s="7"/>
      <c r="M173" s="7"/>
    </row>
    <row r="174" spans="1:13" ht="18" x14ac:dyDescent="0.2">
      <c r="A174" s="6"/>
      <c r="B174" s="7"/>
      <c r="C174" s="7"/>
      <c r="D174" s="7"/>
      <c r="E174" s="7"/>
      <c r="F174" s="7"/>
      <c r="G174" s="7"/>
      <c r="H174" s="7"/>
      <c r="I174" s="7"/>
      <c r="J174" s="7"/>
      <c r="K174" s="39"/>
      <c r="L174" s="7"/>
      <c r="M174" s="7"/>
    </row>
    <row r="175" spans="1:13" ht="18" x14ac:dyDescent="0.2">
      <c r="A175" s="6"/>
      <c r="B175" s="7"/>
      <c r="C175" s="7"/>
      <c r="D175" s="7"/>
      <c r="E175" s="7"/>
      <c r="F175" s="7"/>
      <c r="G175" s="7"/>
      <c r="H175" s="7"/>
      <c r="I175" s="7"/>
      <c r="J175" s="7"/>
      <c r="K175" s="39"/>
      <c r="L175" s="7"/>
      <c r="M175" s="7"/>
    </row>
    <row r="176" spans="1:13" ht="18" x14ac:dyDescent="0.2">
      <c r="A176" s="6"/>
      <c r="B176" s="7"/>
      <c r="C176" s="7"/>
      <c r="D176" s="7"/>
      <c r="E176" s="7"/>
      <c r="F176" s="7"/>
      <c r="G176" s="7"/>
      <c r="H176" s="7"/>
      <c r="I176" s="7"/>
      <c r="J176" s="7"/>
      <c r="K176" s="39"/>
      <c r="L176" s="7"/>
      <c r="M176" s="7"/>
    </row>
    <row r="177" spans="1:13" ht="18" x14ac:dyDescent="0.2">
      <c r="A177" s="6"/>
      <c r="B177" s="7"/>
      <c r="C177" s="7"/>
      <c r="D177" s="7"/>
      <c r="E177" s="7"/>
      <c r="F177" s="7"/>
      <c r="G177" s="7"/>
      <c r="H177" s="7"/>
      <c r="I177" s="7"/>
      <c r="J177" s="7"/>
      <c r="K177" s="39"/>
      <c r="L177" s="7"/>
      <c r="M177" s="7"/>
    </row>
    <row r="178" spans="1:13" ht="18" x14ac:dyDescent="0.2">
      <c r="A178" s="6"/>
      <c r="B178" s="7"/>
      <c r="C178" s="7"/>
      <c r="D178" s="7"/>
      <c r="E178" s="7"/>
      <c r="F178" s="7"/>
      <c r="G178" s="7"/>
      <c r="H178" s="7"/>
      <c r="I178" s="7"/>
      <c r="J178" s="7"/>
      <c r="K178" s="39"/>
      <c r="L178" s="7"/>
      <c r="M178" s="7"/>
    </row>
    <row r="179" spans="1:13" ht="18" x14ac:dyDescent="0.2">
      <c r="A179" s="6"/>
      <c r="B179" s="7"/>
      <c r="C179" s="7"/>
      <c r="D179" s="7"/>
      <c r="E179" s="7"/>
      <c r="F179" s="7"/>
      <c r="G179" s="7"/>
      <c r="H179" s="7"/>
      <c r="I179" s="7"/>
      <c r="J179" s="7"/>
      <c r="K179" s="39"/>
      <c r="L179" s="7"/>
      <c r="M179" s="7"/>
    </row>
    <row r="180" spans="1:13" ht="18" x14ac:dyDescent="0.2">
      <c r="A180" s="6"/>
      <c r="B180" s="7"/>
      <c r="C180" s="7"/>
      <c r="D180" s="7"/>
      <c r="E180" s="7"/>
      <c r="F180" s="7"/>
      <c r="G180" s="7"/>
      <c r="H180" s="7"/>
      <c r="I180" s="7"/>
      <c r="J180" s="7"/>
      <c r="K180" s="39"/>
      <c r="L180" s="7"/>
      <c r="M180" s="7"/>
    </row>
    <row r="181" spans="1:13" ht="18" x14ac:dyDescent="0.2">
      <c r="A181" s="6"/>
      <c r="B181" s="7"/>
      <c r="C181" s="7"/>
      <c r="D181" s="7"/>
      <c r="E181" s="7"/>
      <c r="F181" s="7"/>
      <c r="G181" s="7"/>
      <c r="H181" s="7"/>
      <c r="I181" s="7"/>
      <c r="J181" s="7"/>
      <c r="K181" s="39"/>
      <c r="L181" s="7"/>
      <c r="M181" s="7"/>
    </row>
    <row r="182" spans="1:13" ht="18" x14ac:dyDescent="0.2">
      <c r="A182" s="6"/>
      <c r="B182" s="7"/>
      <c r="C182" s="7"/>
      <c r="D182" s="7"/>
      <c r="E182" s="7"/>
      <c r="F182" s="7"/>
      <c r="G182" s="7"/>
      <c r="H182" s="7"/>
      <c r="I182" s="7"/>
      <c r="J182" s="7"/>
      <c r="K182" s="39"/>
      <c r="L182" s="7"/>
      <c r="M182" s="7"/>
    </row>
    <row r="183" spans="1:13" ht="18" x14ac:dyDescent="0.2">
      <c r="A183" s="6"/>
      <c r="B183" s="7"/>
      <c r="C183" s="7"/>
      <c r="D183" s="7"/>
      <c r="E183" s="7"/>
      <c r="F183" s="7"/>
      <c r="G183" s="7"/>
      <c r="H183" s="7"/>
      <c r="I183" s="7"/>
      <c r="J183" s="7"/>
      <c r="K183" s="39"/>
      <c r="L183" s="7"/>
      <c r="M183" s="7"/>
    </row>
    <row r="184" spans="1:13" ht="18" x14ac:dyDescent="0.2">
      <c r="A184" s="6"/>
      <c r="B184" s="7"/>
      <c r="C184" s="7"/>
      <c r="D184" s="7"/>
      <c r="E184" s="7"/>
      <c r="F184" s="7"/>
      <c r="G184" s="7"/>
      <c r="H184" s="7"/>
      <c r="I184" s="7"/>
      <c r="J184" s="7"/>
      <c r="K184" s="39"/>
      <c r="L184" s="7"/>
      <c r="M184" s="7"/>
    </row>
    <row r="185" spans="1:13" ht="18" x14ac:dyDescent="0.2">
      <c r="A185" s="6"/>
      <c r="B185" s="7"/>
      <c r="C185" s="7"/>
      <c r="D185" s="7"/>
      <c r="E185" s="7"/>
      <c r="F185" s="7"/>
      <c r="G185" s="7"/>
      <c r="H185" s="7"/>
      <c r="I185" s="7"/>
      <c r="J185" s="7"/>
      <c r="K185" s="39"/>
      <c r="L185" s="7"/>
      <c r="M185" s="7"/>
    </row>
    <row r="186" spans="1:13" ht="18" x14ac:dyDescent="0.2">
      <c r="A186" s="6"/>
      <c r="B186" s="7"/>
      <c r="C186" s="7"/>
      <c r="D186" s="7"/>
      <c r="E186" s="7"/>
      <c r="F186" s="7"/>
      <c r="G186" s="7"/>
      <c r="H186" s="7"/>
      <c r="I186" s="7"/>
      <c r="J186" s="7"/>
      <c r="K186" s="39"/>
      <c r="L186" s="7"/>
      <c r="M186" s="7"/>
    </row>
    <row r="187" spans="1:13" ht="18" x14ac:dyDescent="0.2">
      <c r="A187" s="6"/>
      <c r="B187" s="7"/>
      <c r="C187" s="7"/>
      <c r="D187" s="7"/>
      <c r="E187" s="7"/>
      <c r="F187" s="7"/>
      <c r="G187" s="7"/>
      <c r="H187" s="7"/>
      <c r="I187" s="7"/>
      <c r="J187" s="7"/>
      <c r="K187" s="39"/>
      <c r="L187" s="7"/>
      <c r="M187" s="7"/>
    </row>
    <row r="188" spans="1:13" ht="18" x14ac:dyDescent="0.2">
      <c r="A188" s="6"/>
      <c r="B188" s="7"/>
      <c r="C188" s="7"/>
      <c r="D188" s="7"/>
      <c r="E188" s="7"/>
      <c r="F188" s="7"/>
      <c r="G188" s="7"/>
      <c r="H188" s="7"/>
      <c r="I188" s="7"/>
      <c r="J188" s="7"/>
      <c r="K188" s="39"/>
      <c r="L188" s="7"/>
      <c r="M188" s="7"/>
    </row>
    <row r="189" spans="1:13" ht="18" x14ac:dyDescent="0.2">
      <c r="A189" s="6"/>
      <c r="B189" s="7"/>
      <c r="C189" s="7"/>
      <c r="D189" s="7"/>
      <c r="E189" s="7"/>
      <c r="F189" s="7"/>
      <c r="G189" s="7"/>
      <c r="H189" s="7"/>
      <c r="I189" s="7"/>
      <c r="J189" s="7"/>
      <c r="K189" s="39"/>
      <c r="L189" s="7"/>
      <c r="M189" s="7"/>
    </row>
    <row r="190" spans="1:13" ht="18" x14ac:dyDescent="0.2">
      <c r="A190" s="6"/>
      <c r="B190" s="7"/>
      <c r="C190" s="7"/>
      <c r="D190" s="7"/>
      <c r="E190" s="7"/>
      <c r="F190" s="7"/>
      <c r="G190" s="7"/>
      <c r="H190" s="7"/>
      <c r="I190" s="7"/>
      <c r="J190" s="7"/>
      <c r="K190" s="39"/>
      <c r="L190" s="7"/>
      <c r="M190" s="7"/>
    </row>
    <row r="191" spans="1:13" ht="18" x14ac:dyDescent="0.2">
      <c r="A191" s="6"/>
      <c r="B191" s="7"/>
      <c r="C191" s="7"/>
      <c r="D191" s="7"/>
      <c r="E191" s="7"/>
      <c r="F191" s="7"/>
      <c r="G191" s="7"/>
      <c r="H191" s="7"/>
      <c r="I191" s="7"/>
      <c r="J191" s="7"/>
      <c r="K191" s="39"/>
      <c r="L191" s="7"/>
      <c r="M191" s="7"/>
    </row>
    <row r="192" spans="1:13" ht="18" x14ac:dyDescent="0.2">
      <c r="A192" s="6"/>
      <c r="B192" s="7"/>
      <c r="C192" s="7"/>
      <c r="D192" s="7"/>
      <c r="E192" s="7"/>
      <c r="F192" s="7"/>
      <c r="G192" s="7"/>
      <c r="H192" s="7"/>
      <c r="I192" s="7"/>
      <c r="J192" s="7"/>
      <c r="K192" s="39"/>
      <c r="L192" s="7"/>
      <c r="M192" s="7"/>
    </row>
    <row r="193" spans="1:13" ht="18" x14ac:dyDescent="0.2">
      <c r="A193" s="6"/>
      <c r="B193" s="7"/>
      <c r="C193" s="7"/>
      <c r="D193" s="7"/>
      <c r="E193" s="7"/>
      <c r="F193" s="7"/>
      <c r="G193" s="7"/>
      <c r="H193" s="7"/>
      <c r="I193" s="7"/>
      <c r="J193" s="7"/>
      <c r="K193" s="39"/>
      <c r="L193" s="7"/>
      <c r="M193" s="7"/>
    </row>
    <row r="194" spans="1:13" ht="18" x14ac:dyDescent="0.2">
      <c r="A194" s="6"/>
      <c r="B194" s="7"/>
      <c r="C194" s="7"/>
      <c r="D194" s="7"/>
      <c r="E194" s="7"/>
      <c r="F194" s="7"/>
      <c r="G194" s="7"/>
      <c r="H194" s="7"/>
      <c r="I194" s="7"/>
      <c r="J194" s="7"/>
      <c r="K194" s="39"/>
      <c r="L194" s="7"/>
      <c r="M194" s="7"/>
    </row>
    <row r="195" spans="1:13" ht="18" x14ac:dyDescent="0.2">
      <c r="A195" s="6"/>
      <c r="B195" s="7"/>
      <c r="C195" s="7"/>
      <c r="D195" s="7"/>
      <c r="E195" s="7"/>
      <c r="F195" s="7"/>
      <c r="G195" s="7"/>
      <c r="H195" s="7"/>
      <c r="I195" s="7"/>
      <c r="J195" s="7"/>
      <c r="K195" s="39"/>
      <c r="L195" s="7"/>
      <c r="M195" s="7"/>
    </row>
    <row r="196" spans="1:13" ht="18" x14ac:dyDescent="0.2">
      <c r="A196" s="6"/>
      <c r="B196" s="7"/>
      <c r="C196" s="7"/>
      <c r="D196" s="7"/>
      <c r="E196" s="7"/>
      <c r="F196" s="7"/>
      <c r="G196" s="7"/>
      <c r="H196" s="7"/>
      <c r="I196" s="7"/>
      <c r="J196" s="7"/>
      <c r="K196" s="39"/>
      <c r="L196" s="7"/>
      <c r="M196" s="7"/>
    </row>
    <row r="197" spans="1:13" ht="18" x14ac:dyDescent="0.2">
      <c r="A197" s="6"/>
      <c r="B197" s="7"/>
      <c r="C197" s="7"/>
      <c r="D197" s="7"/>
      <c r="E197" s="7"/>
      <c r="F197" s="7"/>
      <c r="G197" s="7"/>
      <c r="H197" s="7"/>
      <c r="I197" s="7"/>
      <c r="J197" s="7"/>
      <c r="K197" s="39"/>
      <c r="L197" s="7"/>
      <c r="M197" s="7"/>
    </row>
    <row r="198" spans="1:13" ht="18" x14ac:dyDescent="0.2">
      <c r="A198" s="6"/>
      <c r="B198" s="7"/>
      <c r="C198" s="7"/>
      <c r="D198" s="7"/>
      <c r="E198" s="7"/>
      <c r="F198" s="7"/>
      <c r="G198" s="7"/>
      <c r="H198" s="7"/>
      <c r="I198" s="7"/>
      <c r="J198" s="7"/>
      <c r="K198" s="39"/>
      <c r="L198" s="7"/>
      <c r="M198" s="7"/>
    </row>
    <row r="199" spans="1:13" ht="18" x14ac:dyDescent="0.2">
      <c r="A199" s="6"/>
      <c r="B199" s="7"/>
      <c r="C199" s="7"/>
      <c r="D199" s="7"/>
      <c r="E199" s="7"/>
      <c r="F199" s="7"/>
      <c r="G199" s="7"/>
      <c r="H199" s="7"/>
      <c r="I199" s="7"/>
      <c r="J199" s="7"/>
      <c r="K199" s="39"/>
      <c r="L199" s="7"/>
      <c r="M199" s="7"/>
    </row>
    <row r="200" spans="1:13" ht="18" x14ac:dyDescent="0.2">
      <c r="A200" s="6"/>
      <c r="B200" s="7"/>
      <c r="C200" s="7"/>
      <c r="D200" s="7"/>
      <c r="E200" s="7"/>
      <c r="F200" s="7"/>
      <c r="G200" s="7"/>
      <c r="H200" s="7"/>
      <c r="I200" s="7"/>
      <c r="J200" s="7"/>
      <c r="K200" s="39"/>
      <c r="L200" s="7"/>
      <c r="M200" s="7"/>
    </row>
    <row r="201" spans="1:13" ht="18" x14ac:dyDescent="0.2">
      <c r="A201" s="6"/>
      <c r="B201" s="7"/>
      <c r="C201" s="7"/>
      <c r="D201" s="7"/>
      <c r="E201" s="7"/>
      <c r="F201" s="7"/>
      <c r="G201" s="7"/>
      <c r="H201" s="7"/>
      <c r="I201" s="7"/>
      <c r="J201" s="7"/>
      <c r="K201" s="39"/>
      <c r="L201" s="7"/>
      <c r="M201" s="7"/>
    </row>
    <row r="202" spans="1:13" ht="18" x14ac:dyDescent="0.2">
      <c r="A202" s="6"/>
      <c r="B202" s="7"/>
      <c r="C202" s="7"/>
      <c r="D202" s="7"/>
      <c r="E202" s="7"/>
      <c r="F202" s="7"/>
      <c r="G202" s="7"/>
      <c r="H202" s="7"/>
      <c r="I202" s="7"/>
      <c r="J202" s="7"/>
      <c r="K202" s="39"/>
      <c r="L202" s="7"/>
      <c r="M202" s="7"/>
    </row>
    <row r="203" spans="1:13" ht="15" customHeight="1" x14ac:dyDescent="0.2">
      <c r="A203" s="6"/>
      <c r="B203" s="7"/>
      <c r="C203" s="7"/>
      <c r="D203" s="7"/>
      <c r="E203" s="7"/>
      <c r="F203" s="7"/>
      <c r="G203" s="7"/>
      <c r="H203" s="7"/>
      <c r="I203" s="7"/>
      <c r="J203" s="7"/>
      <c r="K203" s="39"/>
      <c r="L203" s="7"/>
      <c r="M203" s="7"/>
    </row>
    <row r="204" spans="1:13" ht="18.75" customHeight="1" x14ac:dyDescent="0.2"/>
    <row r="205" spans="1:13" ht="18.75" customHeight="1" x14ac:dyDescent="0.2"/>
    <row r="206" spans="1:13" ht="18.75" customHeight="1" x14ac:dyDescent="0.2"/>
  </sheetData>
  <mergeCells count="24">
    <mergeCell ref="A3:H3"/>
    <mergeCell ref="I3:M3"/>
    <mergeCell ref="J7:J9"/>
    <mergeCell ref="K7:M7"/>
    <mergeCell ref="A5:H5"/>
    <mergeCell ref="I5:M5"/>
    <mergeCell ref="A4:H4"/>
    <mergeCell ref="I4:M4"/>
    <mergeCell ref="A2:M2"/>
    <mergeCell ref="A1:M1"/>
    <mergeCell ref="F6:M6"/>
    <mergeCell ref="B7:B9"/>
    <mergeCell ref="C7:C9"/>
    <mergeCell ref="D7:D9"/>
    <mergeCell ref="A6:A9"/>
    <mergeCell ref="B6:E6"/>
    <mergeCell ref="E7:E9"/>
    <mergeCell ref="K8:K9"/>
    <mergeCell ref="L8:L9"/>
    <mergeCell ref="M8:M9"/>
    <mergeCell ref="F7:F9"/>
    <mergeCell ref="G7:G9"/>
    <mergeCell ref="H7:H9"/>
    <mergeCell ref="I7:I9"/>
  </mergeCells>
  <pageMargins left="0.7" right="0.7" top="0.75" bottom="0.75" header="0.3" footer="0.3"/>
  <pageSetup scale="46" orientation="portrait" horizontalDpi="200" verticalDpi="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54"/>
  <sheetViews>
    <sheetView rightToLeft="1" workbookViewId="0">
      <selection activeCell="J13" sqref="J13"/>
    </sheetView>
  </sheetViews>
  <sheetFormatPr defaultColWidth="9.125" defaultRowHeight="14.25" x14ac:dyDescent="0.2"/>
  <cols>
    <col min="1" max="14" width="9.125" style="13"/>
    <col min="15" max="15" width="9.125" style="37"/>
    <col min="16" max="16" width="9.125" style="13"/>
    <col min="17" max="17" width="19.25" style="13" bestFit="1" customWidth="1"/>
    <col min="18" max="19" width="9.125" style="13"/>
    <col min="20" max="21" width="0" style="13" hidden="1" customWidth="1"/>
    <col min="22" max="22" width="7.25" style="13" bestFit="1" customWidth="1"/>
    <col min="23" max="36" width="4.375" style="13" customWidth="1"/>
    <col min="37" max="37" width="9.125" style="13"/>
    <col min="38" max="16384" width="9.125" style="1"/>
  </cols>
  <sheetData>
    <row r="1" spans="1:37" s="2" customFormat="1" ht="18" thickBot="1" x14ac:dyDescent="0.45">
      <c r="A1" s="24"/>
      <c r="B1" s="25" t="s">
        <v>29</v>
      </c>
      <c r="C1" s="25" t="s">
        <v>28</v>
      </c>
      <c r="D1" s="25" t="s">
        <v>27</v>
      </c>
      <c r="E1" s="25" t="s">
        <v>26</v>
      </c>
      <c r="F1" s="25" t="s">
        <v>25</v>
      </c>
      <c r="G1" s="25" t="s">
        <v>24</v>
      </c>
      <c r="H1" s="25" t="s">
        <v>23</v>
      </c>
      <c r="I1" s="26" t="s">
        <v>22</v>
      </c>
      <c r="J1" s="24"/>
      <c r="K1" s="24"/>
      <c r="L1" s="24"/>
      <c r="M1" s="24"/>
      <c r="N1" s="24"/>
      <c r="O1" s="27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</row>
    <row r="2" spans="1:37" ht="15" thickBot="1" x14ac:dyDescent="0.25">
      <c r="B2" s="84" t="s">
        <v>17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6"/>
      <c r="Q2" s="87" t="s">
        <v>18</v>
      </c>
      <c r="R2" s="28"/>
      <c r="S2" s="29" t="e">
        <f>پردازش!O23</f>
        <v>#DIV/0!</v>
      </c>
      <c r="V2" s="30" t="e">
        <f>-1*S2</f>
        <v>#DIV/0!</v>
      </c>
    </row>
    <row r="3" spans="1:37" ht="18.75" thickBot="1" x14ac:dyDescent="0.5">
      <c r="B3" s="21">
        <v>67</v>
      </c>
      <c r="C3" s="21">
        <v>43</v>
      </c>
      <c r="D3" s="21">
        <v>30</v>
      </c>
      <c r="E3" s="21">
        <v>23</v>
      </c>
      <c r="F3" s="21">
        <v>18</v>
      </c>
      <c r="G3" s="21">
        <v>15</v>
      </c>
      <c r="H3" s="21">
        <v>12</v>
      </c>
      <c r="I3" s="31">
        <v>10</v>
      </c>
      <c r="J3" s="21">
        <v>9</v>
      </c>
      <c r="K3" s="21">
        <v>8</v>
      </c>
      <c r="L3" s="21">
        <v>7</v>
      </c>
      <c r="M3" s="21">
        <v>6</v>
      </c>
      <c r="N3" s="21">
        <v>5</v>
      </c>
      <c r="O3" s="32">
        <v>4</v>
      </c>
      <c r="P3" s="21">
        <v>3</v>
      </c>
      <c r="Q3" s="88"/>
      <c r="R3" s="28" t="s">
        <v>30</v>
      </c>
      <c r="S3" s="33">
        <f>پردازش!O22</f>
        <v>0</v>
      </c>
    </row>
    <row r="4" spans="1:37" ht="18" x14ac:dyDescent="0.45">
      <c r="B4" s="17">
        <v>2.56</v>
      </c>
      <c r="C4" s="17">
        <v>2.5099999999999998</v>
      </c>
      <c r="D4" s="17">
        <v>2.48</v>
      </c>
      <c r="E4" s="17">
        <v>2.44</v>
      </c>
      <c r="F4" s="17">
        <v>2.39</v>
      </c>
      <c r="G4" s="17">
        <v>2.34</v>
      </c>
      <c r="H4" s="17">
        <v>2.2799999999999998</v>
      </c>
      <c r="I4" s="17">
        <v>2.2000000000000002</v>
      </c>
      <c r="J4" s="17">
        <v>2.13</v>
      </c>
      <c r="K4" s="17">
        <v>2.0699999999999998</v>
      </c>
      <c r="L4" s="17">
        <v>1.99</v>
      </c>
      <c r="M4" s="17">
        <v>1.88</v>
      </c>
      <c r="N4" s="17">
        <v>1.72</v>
      </c>
      <c r="O4" s="34">
        <v>1.49</v>
      </c>
      <c r="P4" s="17">
        <v>1.1599999999999999</v>
      </c>
      <c r="Q4" s="17">
        <v>100</v>
      </c>
      <c r="S4" s="13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3">
        <v>67</v>
      </c>
      <c r="W4" s="13">
        <v>43</v>
      </c>
      <c r="X4" s="13">
        <v>30</v>
      </c>
      <c r="Y4" s="13">
        <v>23</v>
      </c>
      <c r="Z4" s="13">
        <v>18</v>
      </c>
      <c r="AA4" s="13">
        <v>15</v>
      </c>
      <c r="AB4" s="13">
        <v>12</v>
      </c>
      <c r="AC4" s="13">
        <v>10</v>
      </c>
      <c r="AD4" s="13">
        <v>9</v>
      </c>
      <c r="AE4" s="13">
        <v>8</v>
      </c>
      <c r="AF4" s="13">
        <v>7</v>
      </c>
      <c r="AG4" s="13">
        <v>6</v>
      </c>
      <c r="AH4" s="13">
        <v>5</v>
      </c>
      <c r="AI4" s="13">
        <v>4</v>
      </c>
      <c r="AJ4" s="13">
        <v>3</v>
      </c>
    </row>
    <row r="5" spans="1:37" ht="18" x14ac:dyDescent="0.45">
      <c r="B5" s="18">
        <v>2.16</v>
      </c>
      <c r="C5" s="18">
        <v>2.14</v>
      </c>
      <c r="D5" s="18">
        <v>2.12</v>
      </c>
      <c r="E5" s="18">
        <v>2.09</v>
      </c>
      <c r="F5" s="18">
        <v>2.0699999999999998</v>
      </c>
      <c r="G5" s="18">
        <v>2.04</v>
      </c>
      <c r="H5" s="18">
        <v>2.0099999999999998</v>
      </c>
      <c r="I5" s="18">
        <v>1.96</v>
      </c>
      <c r="J5" s="18">
        <v>1.91</v>
      </c>
      <c r="K5" s="18">
        <v>1.88</v>
      </c>
      <c r="L5" s="18">
        <v>1.82</v>
      </c>
      <c r="M5" s="18">
        <v>1.75</v>
      </c>
      <c r="N5" s="18">
        <v>1.64</v>
      </c>
      <c r="O5" s="35">
        <v>1.46</v>
      </c>
      <c r="P5" s="18" t="s">
        <v>7</v>
      </c>
      <c r="Q5" s="18">
        <v>99</v>
      </c>
      <c r="S5" s="36" t="e">
        <f>SUM(V5:AJ5)</f>
        <v>#DIV/0!</v>
      </c>
      <c r="V5" s="13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3" t="e">
        <f t="shared" si="0"/>
        <v>#DIV/0!</v>
      </c>
      <c r="X5" s="13" t="e">
        <f t="shared" si="0"/>
        <v>#DIV/0!</v>
      </c>
      <c r="Y5" s="13" t="e">
        <f t="shared" si="0"/>
        <v>#DIV/0!</v>
      </c>
      <c r="Z5" s="13" t="e">
        <f t="shared" si="0"/>
        <v>#DIV/0!</v>
      </c>
      <c r="AA5" s="13" t="e">
        <f t="shared" si="0"/>
        <v>#DIV/0!</v>
      </c>
      <c r="AB5" s="13" t="e">
        <f t="shared" si="0"/>
        <v>#DIV/0!</v>
      </c>
      <c r="AC5" s="13" t="e">
        <f t="shared" si="0"/>
        <v>#DIV/0!</v>
      </c>
      <c r="AD5" s="13" t="e">
        <f t="shared" si="0"/>
        <v>#DIV/0!</v>
      </c>
      <c r="AE5" s="13" t="e">
        <f t="shared" si="0"/>
        <v>#DIV/0!</v>
      </c>
      <c r="AF5" s="13" t="e">
        <f t="shared" si="0"/>
        <v>#DIV/0!</v>
      </c>
      <c r="AG5" s="13" t="e">
        <f t="shared" si="0"/>
        <v>#DIV/0!</v>
      </c>
      <c r="AH5" s="13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3" t="e">
        <f t="shared" si="0"/>
        <v>#DIV/0!</v>
      </c>
      <c r="AJ5" s="13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18">
        <v>1.95</v>
      </c>
      <c r="C6" s="18">
        <v>1.94</v>
      </c>
      <c r="D6" s="18">
        <v>1.93</v>
      </c>
      <c r="E6" s="18">
        <v>1.91</v>
      </c>
      <c r="F6" s="18">
        <v>1.89</v>
      </c>
      <c r="G6" s="18">
        <v>1.87</v>
      </c>
      <c r="H6" s="18">
        <v>1.84</v>
      </c>
      <c r="I6" s="18">
        <v>1.81</v>
      </c>
      <c r="J6" s="18">
        <v>1.78</v>
      </c>
      <c r="K6" s="18">
        <v>1.75</v>
      </c>
      <c r="L6" s="18">
        <v>1.72</v>
      </c>
      <c r="M6" s="18">
        <v>1.66</v>
      </c>
      <c r="N6" s="18">
        <v>1.58</v>
      </c>
      <c r="O6" s="35">
        <v>1.43</v>
      </c>
      <c r="P6" s="18" t="s">
        <v>7</v>
      </c>
      <c r="Q6" s="18">
        <v>98</v>
      </c>
      <c r="S6" s="36" t="e">
        <f>SUM(V6:AJ6)</f>
        <v>#DIV/0!</v>
      </c>
      <c r="V6" s="13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3" t="e">
        <f t="shared" si="1"/>
        <v>#DIV/0!</v>
      </c>
      <c r="X6" s="13" t="e">
        <f t="shared" si="1"/>
        <v>#DIV/0!</v>
      </c>
      <c r="Y6" s="13" t="e">
        <f t="shared" si="1"/>
        <v>#DIV/0!</v>
      </c>
      <c r="Z6" s="13" t="e">
        <f t="shared" si="1"/>
        <v>#DIV/0!</v>
      </c>
      <c r="AA6" s="13" t="e">
        <f t="shared" si="1"/>
        <v>#DIV/0!</v>
      </c>
      <c r="AB6" s="13" t="e">
        <f t="shared" si="1"/>
        <v>#DIV/0!</v>
      </c>
      <c r="AC6" s="13" t="e">
        <f t="shared" si="1"/>
        <v>#DIV/0!</v>
      </c>
      <c r="AD6" s="13" t="e">
        <f t="shared" si="1"/>
        <v>#DIV/0!</v>
      </c>
      <c r="AE6" s="13" t="e">
        <f t="shared" si="1"/>
        <v>#DIV/0!</v>
      </c>
      <c r="AF6" s="13" t="e">
        <f t="shared" si="1"/>
        <v>#DIV/0!</v>
      </c>
      <c r="AG6" s="13" t="e">
        <f t="shared" si="1"/>
        <v>#DIV/0!</v>
      </c>
      <c r="AH6" s="13" t="e">
        <f t="shared" si="1"/>
        <v>#DIV/0!</v>
      </c>
      <c r="AI6" s="13" t="e">
        <f t="shared" si="1"/>
        <v>#DIV/0!</v>
      </c>
      <c r="AJ6" s="13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8">
        <v>1.81</v>
      </c>
      <c r="C7" s="18">
        <v>1.8</v>
      </c>
      <c r="D7" s="18">
        <v>1.79</v>
      </c>
      <c r="E7" s="18">
        <v>1.78</v>
      </c>
      <c r="F7" s="18">
        <v>1.76</v>
      </c>
      <c r="G7" s="18">
        <v>1.75</v>
      </c>
      <c r="H7" s="18">
        <v>1.73</v>
      </c>
      <c r="I7" s="18">
        <v>1.71</v>
      </c>
      <c r="J7" s="18">
        <v>1.68</v>
      </c>
      <c r="K7" s="18">
        <v>1.66</v>
      </c>
      <c r="L7" s="18">
        <v>1.63</v>
      </c>
      <c r="M7" s="18">
        <v>1.59</v>
      </c>
      <c r="N7" s="18">
        <v>1.52</v>
      </c>
      <c r="O7" s="35">
        <v>1.4</v>
      </c>
      <c r="P7" s="18">
        <v>1.1499999999999999</v>
      </c>
      <c r="Q7" s="18">
        <v>97</v>
      </c>
    </row>
    <row r="8" spans="1:37" ht="18" x14ac:dyDescent="0.45">
      <c r="B8" s="18">
        <v>1.7</v>
      </c>
      <c r="C8" s="18">
        <v>1.69</v>
      </c>
      <c r="D8" s="18">
        <v>1.68</v>
      </c>
      <c r="E8" s="18">
        <v>1.67</v>
      </c>
      <c r="F8" s="18">
        <v>1.66</v>
      </c>
      <c r="G8" s="18">
        <v>1.65</v>
      </c>
      <c r="H8" s="18">
        <v>1.64</v>
      </c>
      <c r="I8" s="18">
        <v>1.62</v>
      </c>
      <c r="J8" s="18">
        <v>1.6</v>
      </c>
      <c r="K8" s="18">
        <v>1.58</v>
      </c>
      <c r="L8" s="18">
        <v>1.56</v>
      </c>
      <c r="M8" s="18">
        <v>1.52</v>
      </c>
      <c r="N8" s="18">
        <v>1.47</v>
      </c>
      <c r="O8" s="35">
        <v>1.37</v>
      </c>
      <c r="P8" s="18" t="s">
        <v>7</v>
      </c>
      <c r="Q8" s="18">
        <v>96</v>
      </c>
    </row>
    <row r="9" spans="1:37" ht="18" x14ac:dyDescent="0.45">
      <c r="B9" s="18">
        <v>1.6</v>
      </c>
      <c r="C9" s="18">
        <v>1.59</v>
      </c>
      <c r="D9" s="18">
        <v>1.59</v>
      </c>
      <c r="E9" s="18">
        <v>1.58</v>
      </c>
      <c r="F9" s="18">
        <v>1.57</v>
      </c>
      <c r="G9" s="18">
        <v>1.56</v>
      </c>
      <c r="H9" s="18">
        <v>1.55</v>
      </c>
      <c r="I9" s="18">
        <v>1.54</v>
      </c>
      <c r="J9" s="18">
        <v>1.52</v>
      </c>
      <c r="K9" s="18">
        <v>1.51</v>
      </c>
      <c r="L9" s="18">
        <v>1.49</v>
      </c>
      <c r="M9" s="18">
        <v>1.47</v>
      </c>
      <c r="N9" s="18">
        <v>1.42</v>
      </c>
      <c r="O9" s="35">
        <v>1.34</v>
      </c>
      <c r="P9" s="18">
        <v>1.1399999999999999</v>
      </c>
      <c r="Q9" s="18">
        <v>95</v>
      </c>
    </row>
    <row r="10" spans="1:37" ht="18" x14ac:dyDescent="0.45">
      <c r="B10" s="17">
        <v>1.52</v>
      </c>
      <c r="C10" s="17">
        <v>1.51</v>
      </c>
      <c r="D10" s="17">
        <v>1.51</v>
      </c>
      <c r="E10" s="17">
        <v>1.5</v>
      </c>
      <c r="F10" s="17">
        <v>1.5</v>
      </c>
      <c r="G10" s="17">
        <v>1.49</v>
      </c>
      <c r="H10" s="17">
        <v>1.48</v>
      </c>
      <c r="I10" s="19">
        <v>1.47</v>
      </c>
      <c r="J10" s="17">
        <v>1.46</v>
      </c>
      <c r="K10" s="19">
        <v>1.45</v>
      </c>
      <c r="L10" s="17">
        <v>1.43</v>
      </c>
      <c r="M10" s="17">
        <v>1.41</v>
      </c>
      <c r="N10" s="17">
        <v>1.38</v>
      </c>
      <c r="O10" s="34">
        <v>1.31</v>
      </c>
      <c r="P10" s="17" t="s">
        <v>7</v>
      </c>
      <c r="Q10" s="17">
        <v>94</v>
      </c>
    </row>
    <row r="11" spans="1:37" ht="18" x14ac:dyDescent="0.45">
      <c r="B11" s="18">
        <v>1.44</v>
      </c>
      <c r="C11" s="18">
        <v>1.44</v>
      </c>
      <c r="D11" s="18">
        <v>1.44</v>
      </c>
      <c r="E11" s="18">
        <v>1.43</v>
      </c>
      <c r="F11" s="18">
        <v>1.43</v>
      </c>
      <c r="G11" s="18">
        <v>1.42</v>
      </c>
      <c r="H11" s="18">
        <v>1.41</v>
      </c>
      <c r="I11" s="20">
        <v>1.41</v>
      </c>
      <c r="J11" s="18">
        <v>1.4</v>
      </c>
      <c r="K11" s="20">
        <v>1.39</v>
      </c>
      <c r="L11" s="18">
        <v>1.38</v>
      </c>
      <c r="M11" s="18">
        <v>1.36</v>
      </c>
      <c r="N11" s="18">
        <v>1.33</v>
      </c>
      <c r="O11" s="35">
        <v>1.28</v>
      </c>
      <c r="P11" s="18">
        <v>1.1299999999999999</v>
      </c>
      <c r="Q11" s="18">
        <v>93</v>
      </c>
    </row>
    <row r="12" spans="1:37" ht="18" x14ac:dyDescent="0.45">
      <c r="B12" s="18">
        <v>1.38</v>
      </c>
      <c r="C12" s="18">
        <v>1.37</v>
      </c>
      <c r="D12" s="18">
        <v>1.37</v>
      </c>
      <c r="E12" s="18">
        <v>1.37</v>
      </c>
      <c r="F12" s="18">
        <v>1.36</v>
      </c>
      <c r="G12" s="18">
        <v>1.36</v>
      </c>
      <c r="H12" s="18">
        <v>1.35</v>
      </c>
      <c r="I12" s="20">
        <v>1.35</v>
      </c>
      <c r="J12" s="18">
        <v>1.34</v>
      </c>
      <c r="K12" s="20">
        <v>1.33</v>
      </c>
      <c r="L12" s="18">
        <v>1.33</v>
      </c>
      <c r="M12" s="18">
        <v>1.31</v>
      </c>
      <c r="N12" s="18">
        <v>1.29</v>
      </c>
      <c r="O12" s="35">
        <v>1.25</v>
      </c>
      <c r="P12" s="18">
        <v>1.1200000000000001</v>
      </c>
      <c r="Q12" s="18">
        <v>92</v>
      </c>
    </row>
    <row r="13" spans="1:37" ht="18" x14ac:dyDescent="0.45">
      <c r="B13" s="18">
        <v>1.31</v>
      </c>
      <c r="C13" s="18">
        <v>1.31</v>
      </c>
      <c r="D13" s="18">
        <v>1.31</v>
      </c>
      <c r="E13" s="18">
        <v>1.31</v>
      </c>
      <c r="F13" s="18">
        <v>1.3</v>
      </c>
      <c r="G13" s="18">
        <v>1.3</v>
      </c>
      <c r="H13" s="18">
        <v>1.3</v>
      </c>
      <c r="I13" s="20">
        <v>1.29</v>
      </c>
      <c r="J13" s="18">
        <v>1.29</v>
      </c>
      <c r="K13" s="20">
        <v>1.28</v>
      </c>
      <c r="L13" s="18">
        <v>1.28</v>
      </c>
      <c r="M13" s="18">
        <v>1.27</v>
      </c>
      <c r="N13" s="18">
        <v>1.25</v>
      </c>
      <c r="O13" s="35">
        <v>1.22</v>
      </c>
      <c r="P13" s="18">
        <v>1.1100000000000001</v>
      </c>
      <c r="Q13" s="18">
        <v>91</v>
      </c>
    </row>
    <row r="14" spans="1:37" ht="18" x14ac:dyDescent="0.45">
      <c r="B14" s="21">
        <v>1.26</v>
      </c>
      <c r="C14" s="21">
        <v>1.26</v>
      </c>
      <c r="D14" s="21">
        <v>1.25</v>
      </c>
      <c r="E14" s="21">
        <v>1.25</v>
      </c>
      <c r="F14" s="21">
        <v>1.25</v>
      </c>
      <c r="G14" s="21">
        <v>1.25</v>
      </c>
      <c r="H14" s="21">
        <v>1.25</v>
      </c>
      <c r="I14" s="23">
        <v>1.24</v>
      </c>
      <c r="J14" s="21">
        <v>1.24</v>
      </c>
      <c r="K14" s="23">
        <v>1.24</v>
      </c>
      <c r="L14" s="21">
        <v>1.23</v>
      </c>
      <c r="M14" s="21">
        <v>1.23</v>
      </c>
      <c r="N14" s="21">
        <v>1.21</v>
      </c>
      <c r="O14" s="32">
        <v>1.19</v>
      </c>
      <c r="P14" s="21">
        <v>1.1000000000000001</v>
      </c>
      <c r="Q14" s="21">
        <v>90</v>
      </c>
    </row>
    <row r="15" spans="1:37" ht="18" x14ac:dyDescent="0.45">
      <c r="B15" s="17">
        <v>1.2</v>
      </c>
      <c r="C15" s="17">
        <v>1.2</v>
      </c>
      <c r="D15" s="17">
        <v>1.2</v>
      </c>
      <c r="E15" s="17">
        <v>1.2</v>
      </c>
      <c r="F15" s="17">
        <v>1.2</v>
      </c>
      <c r="G15" s="17">
        <v>1.2</v>
      </c>
      <c r="H15" s="17">
        <v>1.2</v>
      </c>
      <c r="I15" s="19">
        <v>1.19</v>
      </c>
      <c r="J15" s="17">
        <v>1.19</v>
      </c>
      <c r="K15" s="19">
        <v>1.19</v>
      </c>
      <c r="L15" s="17">
        <v>1.19</v>
      </c>
      <c r="M15" s="17">
        <v>1.18</v>
      </c>
      <c r="N15" s="17">
        <v>1.18</v>
      </c>
      <c r="O15" s="34">
        <v>1.1599999999999999</v>
      </c>
      <c r="P15" s="17">
        <v>1.0900000000000001</v>
      </c>
      <c r="Q15" s="17">
        <v>89</v>
      </c>
    </row>
    <row r="16" spans="1:37" ht="18" x14ac:dyDescent="0.45">
      <c r="B16" s="18">
        <v>1.1499999999999999</v>
      </c>
      <c r="C16" s="18">
        <v>1.1499999999999999</v>
      </c>
      <c r="D16" s="18">
        <v>1.1499999999999999</v>
      </c>
      <c r="E16" s="18">
        <v>1.1499999999999999</v>
      </c>
      <c r="F16" s="18">
        <v>1.1499999999999999</v>
      </c>
      <c r="G16" s="18">
        <v>1.1499999999999999</v>
      </c>
      <c r="H16" s="18">
        <v>1.1499999999999999</v>
      </c>
      <c r="I16" s="20">
        <v>1.1499999999999999</v>
      </c>
      <c r="J16" s="18">
        <v>1.1499999999999999</v>
      </c>
      <c r="K16" s="20">
        <v>1.1499999999999999</v>
      </c>
      <c r="L16" s="18">
        <v>1.1499999999999999</v>
      </c>
      <c r="M16" s="18">
        <v>1.1399999999999999</v>
      </c>
      <c r="N16" s="18">
        <v>1.1399999999999999</v>
      </c>
      <c r="O16" s="35">
        <v>1.1299999999999999</v>
      </c>
      <c r="P16" s="18">
        <v>1.07</v>
      </c>
      <c r="Q16" s="18">
        <v>88</v>
      </c>
    </row>
    <row r="17" spans="2:17" ht="18" x14ac:dyDescent="0.45">
      <c r="B17" s="18">
        <v>1.1100000000000001</v>
      </c>
      <c r="C17" s="18">
        <v>1.1100000000000001</v>
      </c>
      <c r="D17" s="18">
        <v>1.1100000000000001</v>
      </c>
      <c r="E17" s="18">
        <v>1.1100000000000001</v>
      </c>
      <c r="F17" s="18">
        <v>1.1100000000000001</v>
      </c>
      <c r="G17" s="18">
        <v>1.1100000000000001</v>
      </c>
      <c r="H17" s="18">
        <v>1.1100000000000001</v>
      </c>
      <c r="I17" s="20">
        <v>1.1000000000000001</v>
      </c>
      <c r="J17" s="18">
        <v>1.1000000000000001</v>
      </c>
      <c r="K17" s="20">
        <v>1.1000000000000001</v>
      </c>
      <c r="L17" s="18">
        <v>1.1000000000000001</v>
      </c>
      <c r="M17" s="18">
        <v>1.1000000000000001</v>
      </c>
      <c r="N17" s="18">
        <v>1.1000000000000001</v>
      </c>
      <c r="O17" s="35">
        <v>1.1000000000000001</v>
      </c>
      <c r="P17" s="18">
        <v>1.06</v>
      </c>
      <c r="Q17" s="18">
        <v>87</v>
      </c>
    </row>
    <row r="18" spans="2:17" ht="18" x14ac:dyDescent="0.45">
      <c r="B18" s="18">
        <v>1.06</v>
      </c>
      <c r="C18" s="18">
        <v>1.06</v>
      </c>
      <c r="D18" s="18">
        <v>1.06</v>
      </c>
      <c r="E18" s="18">
        <v>1.06</v>
      </c>
      <c r="F18" s="18">
        <v>1.06</v>
      </c>
      <c r="G18" s="18">
        <v>1.06</v>
      </c>
      <c r="H18" s="18">
        <v>1.06</v>
      </c>
      <c r="I18" s="20">
        <v>1.06</v>
      </c>
      <c r="J18" s="18">
        <v>1.06</v>
      </c>
      <c r="K18" s="20">
        <v>1.06</v>
      </c>
      <c r="L18" s="18">
        <v>1.07</v>
      </c>
      <c r="M18" s="18">
        <v>1.07</v>
      </c>
      <c r="N18" s="18">
        <v>1.07</v>
      </c>
      <c r="O18" s="35">
        <v>1.07</v>
      </c>
      <c r="P18" s="18">
        <v>1.04</v>
      </c>
      <c r="Q18" s="18">
        <v>86</v>
      </c>
    </row>
    <row r="19" spans="2:17" ht="18" x14ac:dyDescent="0.45">
      <c r="B19" s="21">
        <v>1.02</v>
      </c>
      <c r="C19" s="21">
        <v>1.02</v>
      </c>
      <c r="D19" s="21">
        <v>1.02</v>
      </c>
      <c r="E19" s="21">
        <v>1.02</v>
      </c>
      <c r="F19" s="21">
        <v>1.02</v>
      </c>
      <c r="G19" s="21">
        <v>1.02</v>
      </c>
      <c r="H19" s="21">
        <v>1.02</v>
      </c>
      <c r="I19" s="23">
        <v>1.02</v>
      </c>
      <c r="J19" s="21">
        <v>1.02</v>
      </c>
      <c r="K19" s="23">
        <v>1.03</v>
      </c>
      <c r="L19" s="21">
        <v>1.03</v>
      </c>
      <c r="M19" s="21">
        <v>1.03</v>
      </c>
      <c r="N19" s="21">
        <v>1.03</v>
      </c>
      <c r="O19" s="32">
        <v>1.04</v>
      </c>
      <c r="P19" s="21">
        <v>1.03</v>
      </c>
      <c r="Q19" s="21">
        <v>85</v>
      </c>
    </row>
    <row r="20" spans="2:17" ht="18" x14ac:dyDescent="0.45">
      <c r="B20" s="17">
        <v>0.98</v>
      </c>
      <c r="C20" s="17">
        <v>0.98</v>
      </c>
      <c r="D20" s="17">
        <v>0.98</v>
      </c>
      <c r="E20" s="17">
        <v>0.98</v>
      </c>
      <c r="F20" s="17">
        <v>0.98</v>
      </c>
      <c r="G20" s="17">
        <v>0.98</v>
      </c>
      <c r="H20" s="17">
        <v>0.98</v>
      </c>
      <c r="I20" s="19">
        <v>0.98</v>
      </c>
      <c r="J20" s="17">
        <v>0.99</v>
      </c>
      <c r="K20" s="19">
        <v>0.99</v>
      </c>
      <c r="L20" s="17">
        <v>0.99</v>
      </c>
      <c r="M20" s="17">
        <v>0.99</v>
      </c>
      <c r="N20" s="17">
        <v>1</v>
      </c>
      <c r="O20" s="34">
        <v>1.01</v>
      </c>
      <c r="P20" s="17">
        <v>1.01</v>
      </c>
      <c r="Q20" s="17">
        <v>84</v>
      </c>
    </row>
    <row r="21" spans="2:17" ht="18" x14ac:dyDescent="0.45">
      <c r="B21" s="18">
        <v>0.94</v>
      </c>
      <c r="C21" s="18">
        <v>0.94</v>
      </c>
      <c r="D21" s="18">
        <v>0.94</v>
      </c>
      <c r="E21" s="18">
        <v>0.94</v>
      </c>
      <c r="F21" s="18">
        <v>0.94</v>
      </c>
      <c r="G21" s="18">
        <v>0.94</v>
      </c>
      <c r="H21" s="18">
        <v>0.94</v>
      </c>
      <c r="I21" s="20">
        <v>0.95</v>
      </c>
      <c r="J21" s="18">
        <v>0.95</v>
      </c>
      <c r="K21" s="20">
        <v>0.95</v>
      </c>
      <c r="L21" s="18">
        <v>0.95</v>
      </c>
      <c r="M21" s="18">
        <v>0.96</v>
      </c>
      <c r="N21" s="18">
        <v>0.97</v>
      </c>
      <c r="O21" s="35">
        <v>0.98</v>
      </c>
      <c r="P21" s="18">
        <v>0.99</v>
      </c>
      <c r="Q21" s="18">
        <v>83</v>
      </c>
    </row>
    <row r="22" spans="2:17" ht="18" x14ac:dyDescent="0.45">
      <c r="B22" s="18">
        <v>0.9</v>
      </c>
      <c r="C22" s="18">
        <v>0.9</v>
      </c>
      <c r="D22" s="18">
        <v>0.9</v>
      </c>
      <c r="E22" s="18">
        <v>0.9</v>
      </c>
      <c r="F22" s="18">
        <v>0.9</v>
      </c>
      <c r="G22" s="18">
        <v>0.91</v>
      </c>
      <c r="H22" s="18">
        <v>0.91</v>
      </c>
      <c r="I22" s="20">
        <v>0.91</v>
      </c>
      <c r="J22" s="18">
        <v>0.91</v>
      </c>
      <c r="K22" s="20">
        <v>0.92</v>
      </c>
      <c r="L22" s="18">
        <v>0.92</v>
      </c>
      <c r="M22" s="18">
        <v>0.92</v>
      </c>
      <c r="N22" s="18">
        <v>0.93</v>
      </c>
      <c r="O22" s="35">
        <v>0.95</v>
      </c>
      <c r="P22" s="18">
        <v>0.97</v>
      </c>
      <c r="Q22" s="18">
        <v>82</v>
      </c>
    </row>
    <row r="23" spans="2:17" ht="18" x14ac:dyDescent="0.45">
      <c r="B23" s="18">
        <v>0.87</v>
      </c>
      <c r="C23" s="18">
        <v>0.87</v>
      </c>
      <c r="D23" s="18">
        <v>0.87</v>
      </c>
      <c r="E23" s="18">
        <v>0.87</v>
      </c>
      <c r="F23" s="18">
        <v>0.87</v>
      </c>
      <c r="G23" s="18">
        <v>0.87</v>
      </c>
      <c r="H23" s="18">
        <v>0.87</v>
      </c>
      <c r="I23" s="20">
        <v>0.87</v>
      </c>
      <c r="J23" s="18">
        <v>0.88</v>
      </c>
      <c r="K23" s="20">
        <v>0.88</v>
      </c>
      <c r="L23" s="18">
        <v>0.88</v>
      </c>
      <c r="M23" s="18">
        <v>0.89</v>
      </c>
      <c r="N23" s="18">
        <v>0.9</v>
      </c>
      <c r="O23" s="35">
        <v>0.92</v>
      </c>
      <c r="P23" s="18">
        <v>0.95</v>
      </c>
      <c r="Q23" s="18">
        <v>81</v>
      </c>
    </row>
    <row r="24" spans="2:17" ht="18" x14ac:dyDescent="0.45">
      <c r="B24" s="21">
        <v>0.83</v>
      </c>
      <c r="C24" s="21">
        <v>0.83</v>
      </c>
      <c r="D24" s="21">
        <v>0.83</v>
      </c>
      <c r="E24" s="21">
        <v>0.83</v>
      </c>
      <c r="F24" s="21">
        <v>0.83</v>
      </c>
      <c r="G24" s="21">
        <v>0.83</v>
      </c>
      <c r="H24" s="21">
        <v>0.84</v>
      </c>
      <c r="I24" s="23">
        <v>0.84</v>
      </c>
      <c r="J24" s="21">
        <v>0.84</v>
      </c>
      <c r="K24" s="23">
        <v>0.85</v>
      </c>
      <c r="L24" s="21">
        <v>0.85</v>
      </c>
      <c r="M24" s="21">
        <v>0.86</v>
      </c>
      <c r="N24" s="21">
        <v>0.87</v>
      </c>
      <c r="O24" s="32">
        <v>0.89</v>
      </c>
      <c r="P24" s="21">
        <v>0.93</v>
      </c>
      <c r="Q24" s="21">
        <v>80</v>
      </c>
    </row>
    <row r="25" spans="2:17" ht="18" x14ac:dyDescent="0.45">
      <c r="B25" s="17">
        <v>0.79</v>
      </c>
      <c r="C25" s="17">
        <v>0.8</v>
      </c>
      <c r="D25" s="17">
        <v>0.8</v>
      </c>
      <c r="E25" s="17">
        <v>0.8</v>
      </c>
      <c r="F25" s="17">
        <v>0.8</v>
      </c>
      <c r="G25" s="17">
        <v>0.8</v>
      </c>
      <c r="H25" s="17">
        <v>0.8</v>
      </c>
      <c r="I25" s="19">
        <v>0.81</v>
      </c>
      <c r="J25" s="17">
        <v>0.81</v>
      </c>
      <c r="K25" s="19">
        <v>0.81</v>
      </c>
      <c r="L25" s="17">
        <v>0.82</v>
      </c>
      <c r="M25" s="17">
        <v>0.82</v>
      </c>
      <c r="N25" s="17">
        <v>0.84</v>
      </c>
      <c r="O25" s="34">
        <v>0.86</v>
      </c>
      <c r="P25" s="17">
        <v>0.91</v>
      </c>
      <c r="Q25" s="17">
        <v>79</v>
      </c>
    </row>
    <row r="26" spans="2:17" ht="18" x14ac:dyDescent="0.45">
      <c r="B26" s="18">
        <v>0.76</v>
      </c>
      <c r="C26" s="18">
        <v>0.76</v>
      </c>
      <c r="D26" s="18">
        <v>0.76</v>
      </c>
      <c r="E26" s="18">
        <v>0.76</v>
      </c>
      <c r="F26" s="18">
        <v>0.76</v>
      </c>
      <c r="G26" s="18">
        <v>0.77</v>
      </c>
      <c r="H26" s="18">
        <v>0.77</v>
      </c>
      <c r="I26" s="20">
        <v>0.77</v>
      </c>
      <c r="J26" s="18">
        <v>0.78</v>
      </c>
      <c r="K26" s="20">
        <v>0.78</v>
      </c>
      <c r="L26" s="18">
        <v>0.79</v>
      </c>
      <c r="M26" s="18">
        <v>0.79</v>
      </c>
      <c r="N26" s="18">
        <v>0.81</v>
      </c>
      <c r="O26" s="35">
        <v>0.83</v>
      </c>
      <c r="P26" s="18">
        <v>0.88</v>
      </c>
      <c r="Q26" s="18">
        <v>78</v>
      </c>
    </row>
    <row r="27" spans="2:17" ht="18" x14ac:dyDescent="0.45">
      <c r="B27" s="18">
        <v>0.73</v>
      </c>
      <c r="C27" s="18">
        <v>0.73</v>
      </c>
      <c r="D27" s="18">
        <v>0.73</v>
      </c>
      <c r="E27" s="18">
        <v>0.73</v>
      </c>
      <c r="F27" s="18">
        <v>0.73</v>
      </c>
      <c r="G27" s="18">
        <v>0.73</v>
      </c>
      <c r="H27" s="18">
        <v>0.74</v>
      </c>
      <c r="I27" s="20">
        <v>0.74</v>
      </c>
      <c r="J27" s="18">
        <v>0.74</v>
      </c>
      <c r="K27" s="20">
        <v>0.75</v>
      </c>
      <c r="L27" s="18">
        <v>0.75</v>
      </c>
      <c r="M27" s="18">
        <v>0.76</v>
      </c>
      <c r="N27" s="18">
        <v>0.77</v>
      </c>
      <c r="O27" s="35">
        <v>0.8</v>
      </c>
      <c r="P27" s="18">
        <v>0.86</v>
      </c>
      <c r="Q27" s="18">
        <v>77</v>
      </c>
    </row>
    <row r="28" spans="2:17" ht="18" x14ac:dyDescent="0.45">
      <c r="B28" s="18">
        <v>0.7</v>
      </c>
      <c r="C28" s="18">
        <v>0.7</v>
      </c>
      <c r="D28" s="18">
        <v>0.7</v>
      </c>
      <c r="E28" s="18">
        <v>0.7</v>
      </c>
      <c r="F28" s="18">
        <v>0.7</v>
      </c>
      <c r="G28" s="18">
        <v>0.7</v>
      </c>
      <c r="H28" s="18">
        <v>0.7</v>
      </c>
      <c r="I28" s="20">
        <v>0.71</v>
      </c>
      <c r="J28" s="18">
        <v>0.71</v>
      </c>
      <c r="K28" s="20">
        <v>0.72</v>
      </c>
      <c r="L28" s="18">
        <v>0.72</v>
      </c>
      <c r="M28" s="18">
        <v>0.73</v>
      </c>
      <c r="N28" s="18">
        <v>0.74</v>
      </c>
      <c r="O28" s="35">
        <v>0.77</v>
      </c>
      <c r="P28" s="18">
        <v>0.83</v>
      </c>
      <c r="Q28" s="18">
        <v>76</v>
      </c>
    </row>
    <row r="29" spans="2:17" ht="18" x14ac:dyDescent="0.45">
      <c r="B29" s="21">
        <v>0.66</v>
      </c>
      <c r="C29" s="21">
        <v>0.67</v>
      </c>
      <c r="D29" s="21">
        <v>0.67</v>
      </c>
      <c r="E29" s="21">
        <v>0.67</v>
      </c>
      <c r="F29" s="21">
        <v>0.67</v>
      </c>
      <c r="G29" s="21">
        <v>0.67</v>
      </c>
      <c r="H29" s="21">
        <v>0.67</v>
      </c>
      <c r="I29" s="23">
        <v>0.68</v>
      </c>
      <c r="J29" s="21">
        <v>0.68</v>
      </c>
      <c r="K29" s="23">
        <v>0.69</v>
      </c>
      <c r="L29" s="21">
        <v>0.69</v>
      </c>
      <c r="M29" s="21">
        <v>0.7</v>
      </c>
      <c r="N29" s="21">
        <v>0.71</v>
      </c>
      <c r="O29" s="32">
        <v>0.74</v>
      </c>
      <c r="P29" s="21">
        <v>0.81</v>
      </c>
      <c r="Q29" s="21">
        <v>75</v>
      </c>
    </row>
    <row r="30" spans="2:17" ht="18" x14ac:dyDescent="0.45">
      <c r="B30" s="17">
        <v>0.63</v>
      </c>
      <c r="C30" s="17">
        <v>0.64</v>
      </c>
      <c r="D30" s="17">
        <v>0.64</v>
      </c>
      <c r="E30" s="17">
        <v>0.64</v>
      </c>
      <c r="F30" s="17">
        <v>0.64</v>
      </c>
      <c r="G30" s="17">
        <v>0.64</v>
      </c>
      <c r="H30" s="17">
        <v>0.64</v>
      </c>
      <c r="I30" s="19">
        <v>0.65</v>
      </c>
      <c r="J30" s="17">
        <v>0.65</v>
      </c>
      <c r="K30" s="19">
        <v>0.65</v>
      </c>
      <c r="L30" s="17">
        <v>0.67</v>
      </c>
      <c r="M30" s="17">
        <v>0.67</v>
      </c>
      <c r="N30" s="17">
        <v>0.68</v>
      </c>
      <c r="O30" s="34">
        <v>0.71</v>
      </c>
      <c r="P30" s="17">
        <v>0.78</v>
      </c>
      <c r="Q30" s="17">
        <v>74</v>
      </c>
    </row>
    <row r="31" spans="2:17" ht="18" x14ac:dyDescent="0.45">
      <c r="B31" s="18">
        <v>0.6</v>
      </c>
      <c r="C31" s="18">
        <v>0.61</v>
      </c>
      <c r="D31" s="18">
        <v>0.61</v>
      </c>
      <c r="E31" s="18">
        <v>0.61</v>
      </c>
      <c r="F31" s="18">
        <v>0.61</v>
      </c>
      <c r="G31" s="18">
        <v>0.61</v>
      </c>
      <c r="H31" s="18">
        <v>0.61</v>
      </c>
      <c r="I31" s="20">
        <v>0.62</v>
      </c>
      <c r="J31" s="18">
        <v>0.62</v>
      </c>
      <c r="K31" s="20">
        <v>0.62</v>
      </c>
      <c r="L31" s="18">
        <v>0.63</v>
      </c>
      <c r="M31" s="18">
        <v>0.64</v>
      </c>
      <c r="N31" s="18">
        <v>0.65</v>
      </c>
      <c r="O31" s="35">
        <v>0.68</v>
      </c>
      <c r="P31" s="18">
        <v>0.75</v>
      </c>
      <c r="Q31" s="18">
        <v>73</v>
      </c>
    </row>
    <row r="32" spans="2:17" ht="18" x14ac:dyDescent="0.45">
      <c r="B32" s="18">
        <v>0.56999999999999995</v>
      </c>
      <c r="C32" s="18">
        <v>0.57999999999999996</v>
      </c>
      <c r="D32" s="18">
        <v>0.57999999999999996</v>
      </c>
      <c r="E32" s="18">
        <v>0.57999999999999996</v>
      </c>
      <c r="F32" s="18">
        <v>0.57999999999999996</v>
      </c>
      <c r="G32" s="18">
        <v>0.57999999999999996</v>
      </c>
      <c r="H32" s="18">
        <v>0.57999999999999996</v>
      </c>
      <c r="I32" s="20">
        <v>0.59</v>
      </c>
      <c r="J32" s="18">
        <v>0.59</v>
      </c>
      <c r="K32" s="20">
        <v>0.59</v>
      </c>
      <c r="L32" s="18">
        <v>0.6</v>
      </c>
      <c r="M32" s="18">
        <v>0.61</v>
      </c>
      <c r="N32" s="18">
        <v>0.62</v>
      </c>
      <c r="O32" s="35">
        <v>0.65</v>
      </c>
      <c r="P32" s="18">
        <v>0.73</v>
      </c>
      <c r="Q32" s="18">
        <v>72</v>
      </c>
    </row>
    <row r="33" spans="2:17" ht="18" x14ac:dyDescent="0.45">
      <c r="B33" s="18">
        <v>0.54</v>
      </c>
      <c r="C33" s="18">
        <v>0.55000000000000004</v>
      </c>
      <c r="D33" s="18">
        <v>0.55000000000000004</v>
      </c>
      <c r="E33" s="18">
        <v>0.55000000000000004</v>
      </c>
      <c r="F33" s="18">
        <v>0.55000000000000004</v>
      </c>
      <c r="G33" s="18">
        <v>0.55000000000000004</v>
      </c>
      <c r="H33" s="18">
        <v>0.55000000000000004</v>
      </c>
      <c r="I33" s="20">
        <v>0.56000000000000005</v>
      </c>
      <c r="J33" s="18">
        <v>0.56000000000000005</v>
      </c>
      <c r="K33" s="20">
        <v>0.56999999999999995</v>
      </c>
      <c r="L33" s="18">
        <v>0.56999999999999995</v>
      </c>
      <c r="M33" s="18">
        <v>0.57999999999999996</v>
      </c>
      <c r="N33" s="18">
        <v>0.59</v>
      </c>
      <c r="O33" s="35">
        <v>0.62</v>
      </c>
      <c r="P33" s="18">
        <v>0.7</v>
      </c>
      <c r="Q33" s="18">
        <v>71</v>
      </c>
    </row>
    <row r="34" spans="2:17" ht="18" x14ac:dyDescent="0.45">
      <c r="B34" s="21">
        <v>0.52</v>
      </c>
      <c r="C34" s="21">
        <v>0.52</v>
      </c>
      <c r="D34" s="21">
        <v>0.52</v>
      </c>
      <c r="E34" s="21">
        <v>0.52</v>
      </c>
      <c r="F34" s="21">
        <v>0.52</v>
      </c>
      <c r="G34" s="21">
        <v>0.52</v>
      </c>
      <c r="H34" s="21">
        <v>0.52</v>
      </c>
      <c r="I34" s="23">
        <v>0.53</v>
      </c>
      <c r="J34" s="21">
        <v>0.53</v>
      </c>
      <c r="K34" s="23">
        <v>0.54</v>
      </c>
      <c r="L34" s="21">
        <v>0.54</v>
      </c>
      <c r="M34" s="21">
        <v>0.55000000000000004</v>
      </c>
      <c r="N34" s="21">
        <v>0.56000000000000005</v>
      </c>
      <c r="O34" s="32">
        <v>0.59</v>
      </c>
      <c r="P34" s="21">
        <v>0.67</v>
      </c>
      <c r="Q34" s="21">
        <v>70</v>
      </c>
    </row>
    <row r="35" spans="2:17" ht="18" x14ac:dyDescent="0.45">
      <c r="B35" s="17">
        <v>0.49</v>
      </c>
      <c r="C35" s="17">
        <v>0.49</v>
      </c>
      <c r="D35" s="17">
        <v>0.49</v>
      </c>
      <c r="E35" s="17">
        <v>0.49</v>
      </c>
      <c r="F35" s="17">
        <v>0.49</v>
      </c>
      <c r="G35" s="17">
        <v>0.49</v>
      </c>
      <c r="H35" s="17">
        <v>0.5</v>
      </c>
      <c r="I35" s="19">
        <v>0.5</v>
      </c>
      <c r="J35" s="17">
        <v>0.5</v>
      </c>
      <c r="K35" s="19">
        <v>0.51</v>
      </c>
      <c r="L35" s="17">
        <v>0.51</v>
      </c>
      <c r="M35" s="17">
        <v>0.52</v>
      </c>
      <c r="N35" s="17">
        <v>0.53</v>
      </c>
      <c r="O35" s="34">
        <v>0.56000000000000005</v>
      </c>
      <c r="P35" s="17">
        <v>0.64</v>
      </c>
      <c r="Q35" s="17">
        <v>69</v>
      </c>
    </row>
    <row r="36" spans="2:17" ht="18" x14ac:dyDescent="0.45">
      <c r="B36" s="18">
        <v>0.46</v>
      </c>
      <c r="C36" s="18">
        <v>0.46</v>
      </c>
      <c r="D36" s="18">
        <v>0.46</v>
      </c>
      <c r="E36" s="18">
        <v>0.46</v>
      </c>
      <c r="F36" s="18">
        <v>0.46</v>
      </c>
      <c r="G36" s="18">
        <v>0.47</v>
      </c>
      <c r="H36" s="18">
        <v>0.47</v>
      </c>
      <c r="I36" s="20">
        <v>0.47</v>
      </c>
      <c r="J36" s="18">
        <v>0.48</v>
      </c>
      <c r="K36" s="20">
        <v>0.48</v>
      </c>
      <c r="L36" s="18">
        <v>0.48</v>
      </c>
      <c r="M36" s="18">
        <v>0.49</v>
      </c>
      <c r="N36" s="18">
        <v>0.5</v>
      </c>
      <c r="O36" s="35">
        <v>0.53</v>
      </c>
      <c r="P36" s="18">
        <v>0.61</v>
      </c>
      <c r="Q36" s="18">
        <v>68</v>
      </c>
    </row>
    <row r="37" spans="2:17" ht="18" x14ac:dyDescent="0.45">
      <c r="B37" s="18">
        <v>0.43</v>
      </c>
      <c r="C37" s="18">
        <v>0.43</v>
      </c>
      <c r="D37" s="18">
        <v>0.43</v>
      </c>
      <c r="E37" s="18">
        <v>0.43</v>
      </c>
      <c r="F37" s="18">
        <v>0.44</v>
      </c>
      <c r="G37" s="18">
        <v>0.44</v>
      </c>
      <c r="H37" s="18">
        <v>0.44</v>
      </c>
      <c r="I37" s="20">
        <v>0.44</v>
      </c>
      <c r="J37" s="18">
        <v>0.45</v>
      </c>
      <c r="K37" s="20">
        <v>0.45</v>
      </c>
      <c r="L37" s="18">
        <v>0.45</v>
      </c>
      <c r="M37" s="18">
        <v>0.46</v>
      </c>
      <c r="N37" s="18">
        <v>0.47</v>
      </c>
      <c r="O37" s="35">
        <v>0.5</v>
      </c>
      <c r="P37" s="18">
        <v>0.57999999999999996</v>
      </c>
      <c r="Q37" s="18">
        <v>67</v>
      </c>
    </row>
    <row r="38" spans="2:17" ht="18" x14ac:dyDescent="0.45">
      <c r="B38" s="18">
        <v>0.4</v>
      </c>
      <c r="C38" s="18">
        <v>0.41</v>
      </c>
      <c r="D38" s="18">
        <v>0.41</v>
      </c>
      <c r="E38" s="18">
        <v>0.41</v>
      </c>
      <c r="F38" s="18">
        <v>0.41</v>
      </c>
      <c r="G38" s="18">
        <v>0.41</v>
      </c>
      <c r="H38" s="18">
        <v>0.41</v>
      </c>
      <c r="I38" s="20">
        <v>0.42</v>
      </c>
      <c r="J38" s="18">
        <v>0.42</v>
      </c>
      <c r="K38" s="20">
        <v>0.42</v>
      </c>
      <c r="L38" s="18">
        <v>0.43</v>
      </c>
      <c r="M38" s="18">
        <v>0.43</v>
      </c>
      <c r="N38" s="18">
        <v>0.45</v>
      </c>
      <c r="O38" s="35">
        <v>0.47</v>
      </c>
      <c r="P38" s="18">
        <v>0.55000000000000004</v>
      </c>
      <c r="Q38" s="18">
        <v>66</v>
      </c>
    </row>
    <row r="39" spans="2:17" ht="18" x14ac:dyDescent="0.45">
      <c r="B39" s="21">
        <v>0.38</v>
      </c>
      <c r="C39" s="21">
        <v>0.38</v>
      </c>
      <c r="D39" s="21">
        <v>0.38</v>
      </c>
      <c r="E39" s="21">
        <v>0.38</v>
      </c>
      <c r="F39" s="21">
        <v>0.38</v>
      </c>
      <c r="G39" s="21">
        <v>0.38</v>
      </c>
      <c r="H39" s="21">
        <v>0.38</v>
      </c>
      <c r="I39" s="23">
        <v>0.39</v>
      </c>
      <c r="J39" s="21">
        <v>0.39</v>
      </c>
      <c r="K39" s="23">
        <v>0.39</v>
      </c>
      <c r="L39" s="21">
        <v>0.4</v>
      </c>
      <c r="M39" s="21">
        <v>0.4</v>
      </c>
      <c r="N39" s="21">
        <v>0.42</v>
      </c>
      <c r="O39" s="32">
        <v>0.44</v>
      </c>
      <c r="P39" s="21">
        <v>0.51</v>
      </c>
      <c r="Q39" s="21">
        <v>65</v>
      </c>
    </row>
    <row r="40" spans="2:17" ht="18" x14ac:dyDescent="0.45">
      <c r="B40" s="17">
        <v>0.35</v>
      </c>
      <c r="C40" s="17">
        <v>0.35</v>
      </c>
      <c r="D40" s="17">
        <v>0.35</v>
      </c>
      <c r="E40" s="17">
        <v>0.35</v>
      </c>
      <c r="F40" s="17">
        <v>0.35</v>
      </c>
      <c r="G40" s="17">
        <v>0.36</v>
      </c>
      <c r="H40" s="17">
        <v>0.36</v>
      </c>
      <c r="I40" s="19">
        <v>0.36</v>
      </c>
      <c r="J40" s="17">
        <v>0.36</v>
      </c>
      <c r="K40" s="19">
        <v>0.37</v>
      </c>
      <c r="L40" s="17">
        <v>0.37</v>
      </c>
      <c r="M40" s="17">
        <v>0.38</v>
      </c>
      <c r="N40" s="17">
        <v>0.39</v>
      </c>
      <c r="O40" s="34">
        <v>0.41</v>
      </c>
      <c r="P40" s="17">
        <v>0.48</v>
      </c>
      <c r="Q40" s="17">
        <v>64</v>
      </c>
    </row>
    <row r="41" spans="2:17" ht="18" x14ac:dyDescent="0.45">
      <c r="B41" s="18">
        <v>0.32</v>
      </c>
      <c r="C41" s="18">
        <v>0.33</v>
      </c>
      <c r="D41" s="18">
        <v>0.33</v>
      </c>
      <c r="E41" s="18">
        <v>0.33</v>
      </c>
      <c r="F41" s="18">
        <v>0.33</v>
      </c>
      <c r="G41" s="18">
        <v>0.33</v>
      </c>
      <c r="H41" s="18">
        <v>0.33</v>
      </c>
      <c r="I41" s="20">
        <v>0.33</v>
      </c>
      <c r="J41" s="18">
        <v>0.34</v>
      </c>
      <c r="K41" s="20">
        <v>0.34</v>
      </c>
      <c r="L41" s="18">
        <v>0.34</v>
      </c>
      <c r="M41" s="18">
        <v>0.35</v>
      </c>
      <c r="N41" s="18">
        <v>0.36</v>
      </c>
      <c r="O41" s="35">
        <v>0.38</v>
      </c>
      <c r="P41" s="18">
        <v>0.45</v>
      </c>
      <c r="Q41" s="18">
        <v>63</v>
      </c>
    </row>
    <row r="42" spans="2:17" ht="18" x14ac:dyDescent="0.45">
      <c r="B42" s="18">
        <v>0.3</v>
      </c>
      <c r="C42" s="18">
        <v>0.3</v>
      </c>
      <c r="D42" s="18">
        <v>0.3</v>
      </c>
      <c r="E42" s="18">
        <v>0.3</v>
      </c>
      <c r="F42" s="18">
        <v>0.3</v>
      </c>
      <c r="G42" s="18">
        <v>0.3</v>
      </c>
      <c r="H42" s="18">
        <v>0.3</v>
      </c>
      <c r="I42" s="20">
        <v>0.31</v>
      </c>
      <c r="J42" s="18">
        <v>0.31</v>
      </c>
      <c r="K42" s="20">
        <v>0.31</v>
      </c>
      <c r="L42" s="18">
        <v>0.32</v>
      </c>
      <c r="M42" s="18">
        <v>0.32</v>
      </c>
      <c r="N42" s="18">
        <v>0.33</v>
      </c>
      <c r="O42" s="35">
        <v>0.35</v>
      </c>
      <c r="P42" s="18">
        <v>0.41</v>
      </c>
      <c r="Q42" s="18">
        <v>62</v>
      </c>
    </row>
    <row r="43" spans="2:17" ht="18" x14ac:dyDescent="0.45">
      <c r="B43" s="18">
        <v>0.28000000000000003</v>
      </c>
      <c r="C43" s="18">
        <v>0.28000000000000003</v>
      </c>
      <c r="D43" s="18">
        <v>0.28000000000000003</v>
      </c>
      <c r="E43" s="18">
        <v>0.28000000000000003</v>
      </c>
      <c r="F43" s="18">
        <v>0.28000000000000003</v>
      </c>
      <c r="G43" s="18">
        <v>0.28000000000000003</v>
      </c>
      <c r="H43" s="18">
        <v>0.28000000000000003</v>
      </c>
      <c r="I43" s="20">
        <v>0.28000000000000003</v>
      </c>
      <c r="J43" s="18">
        <v>0.28000000000000003</v>
      </c>
      <c r="K43" s="20">
        <v>0.28000000000000003</v>
      </c>
      <c r="L43" s="18">
        <v>0.28999999999999998</v>
      </c>
      <c r="M43" s="18">
        <v>0.3</v>
      </c>
      <c r="N43" s="18">
        <v>0.3</v>
      </c>
      <c r="O43" s="35">
        <v>0.3</v>
      </c>
      <c r="P43" s="18">
        <v>0.38</v>
      </c>
      <c r="Q43" s="18">
        <v>61</v>
      </c>
    </row>
    <row r="44" spans="2:17" ht="18" x14ac:dyDescent="0.45">
      <c r="B44" s="21">
        <v>0.25</v>
      </c>
      <c r="C44" s="21">
        <v>0.25</v>
      </c>
      <c r="D44" s="21">
        <v>0.25</v>
      </c>
      <c r="E44" s="21">
        <v>0.25</v>
      </c>
      <c r="F44" s="21">
        <v>0.25</v>
      </c>
      <c r="G44" s="21">
        <v>0.25</v>
      </c>
      <c r="H44" s="21">
        <v>0.25</v>
      </c>
      <c r="I44" s="23">
        <v>0.25</v>
      </c>
      <c r="J44" s="21">
        <v>0.25</v>
      </c>
      <c r="K44" s="23">
        <v>0.25</v>
      </c>
      <c r="L44" s="21">
        <v>0.25</v>
      </c>
      <c r="M44" s="21">
        <v>0.25</v>
      </c>
      <c r="N44" s="21">
        <v>0.28000000000000003</v>
      </c>
      <c r="O44" s="32">
        <v>0.28000000000000003</v>
      </c>
      <c r="P44" s="21">
        <v>0.34</v>
      </c>
      <c r="Q44" s="21">
        <v>60</v>
      </c>
    </row>
    <row r="45" spans="2:17" ht="18" x14ac:dyDescent="0.45">
      <c r="B45" s="17">
        <v>0.23</v>
      </c>
      <c r="C45" s="17">
        <v>0.23</v>
      </c>
      <c r="D45" s="17">
        <v>0.23</v>
      </c>
      <c r="E45" s="17">
        <v>0.23</v>
      </c>
      <c r="F45" s="17">
        <v>0.23</v>
      </c>
      <c r="G45" s="17">
        <v>0.23</v>
      </c>
      <c r="H45" s="17">
        <v>0.23</v>
      </c>
      <c r="I45" s="19">
        <v>0.23</v>
      </c>
      <c r="J45" s="17">
        <v>0.23</v>
      </c>
      <c r="K45" s="19">
        <v>0.23</v>
      </c>
      <c r="L45" s="17">
        <v>0.23</v>
      </c>
      <c r="M45" s="17">
        <v>0.23</v>
      </c>
      <c r="N45" s="17">
        <v>0.25</v>
      </c>
      <c r="O45" s="34">
        <v>0.27</v>
      </c>
      <c r="P45" s="17">
        <v>0.31</v>
      </c>
      <c r="Q45" s="17">
        <v>59</v>
      </c>
    </row>
    <row r="46" spans="2:17" ht="18" x14ac:dyDescent="0.45">
      <c r="B46" s="18">
        <v>0.2</v>
      </c>
      <c r="C46" s="18">
        <v>0.2</v>
      </c>
      <c r="D46" s="18">
        <v>0.2</v>
      </c>
      <c r="E46" s="18">
        <v>0.2</v>
      </c>
      <c r="F46" s="18">
        <v>0.2</v>
      </c>
      <c r="G46" s="18">
        <v>0.2</v>
      </c>
      <c r="H46" s="18">
        <v>0.2</v>
      </c>
      <c r="I46" s="20">
        <v>0.2</v>
      </c>
      <c r="J46" s="18">
        <v>0.2</v>
      </c>
      <c r="K46" s="20">
        <v>0.2</v>
      </c>
      <c r="L46" s="18">
        <v>0.2</v>
      </c>
      <c r="M46" s="18">
        <v>0.2</v>
      </c>
      <c r="N46" s="18">
        <v>0.23</v>
      </c>
      <c r="O46" s="35">
        <v>0.25</v>
      </c>
      <c r="P46" s="18">
        <v>0.3</v>
      </c>
      <c r="Q46" s="18">
        <v>58</v>
      </c>
    </row>
    <row r="47" spans="2:17" ht="18" x14ac:dyDescent="0.45">
      <c r="B47" s="18">
        <v>0.18</v>
      </c>
      <c r="C47" s="18">
        <v>0.18</v>
      </c>
      <c r="D47" s="18">
        <v>0.18</v>
      </c>
      <c r="E47" s="18">
        <v>0.18</v>
      </c>
      <c r="F47" s="18">
        <v>0.18</v>
      </c>
      <c r="G47" s="18">
        <v>0.18</v>
      </c>
      <c r="H47" s="18">
        <v>0.18</v>
      </c>
      <c r="I47" s="20">
        <v>0.18</v>
      </c>
      <c r="J47" s="18">
        <v>0.18</v>
      </c>
      <c r="K47" s="20">
        <v>0.18</v>
      </c>
      <c r="L47" s="18">
        <v>0.18</v>
      </c>
      <c r="M47" s="18">
        <v>0.18</v>
      </c>
      <c r="N47" s="18">
        <v>0.18</v>
      </c>
      <c r="O47" s="35">
        <v>0.2</v>
      </c>
      <c r="P47" s="18">
        <v>0.25</v>
      </c>
      <c r="Q47" s="18">
        <v>57</v>
      </c>
    </row>
    <row r="48" spans="2:17" ht="18" x14ac:dyDescent="0.45">
      <c r="B48" s="18">
        <v>0.15</v>
      </c>
      <c r="C48" s="18">
        <v>0.15</v>
      </c>
      <c r="D48" s="18">
        <v>0.15</v>
      </c>
      <c r="E48" s="18">
        <v>0.15</v>
      </c>
      <c r="F48" s="18">
        <v>0.15</v>
      </c>
      <c r="G48" s="18">
        <v>0.15</v>
      </c>
      <c r="H48" s="18">
        <v>0.15</v>
      </c>
      <c r="I48" s="20">
        <v>0.15</v>
      </c>
      <c r="J48" s="18">
        <v>0.15</v>
      </c>
      <c r="K48" s="20">
        <v>0.15</v>
      </c>
      <c r="L48" s="18">
        <v>0.15</v>
      </c>
      <c r="M48" s="18">
        <v>0.15</v>
      </c>
      <c r="N48" s="18">
        <v>0.16</v>
      </c>
      <c r="O48" s="35">
        <v>0.18</v>
      </c>
      <c r="P48" s="18">
        <v>0.2</v>
      </c>
      <c r="Q48" s="18">
        <v>56</v>
      </c>
    </row>
    <row r="49" spans="2:17" ht="18" x14ac:dyDescent="0.45">
      <c r="B49" s="21">
        <v>0.13</v>
      </c>
      <c r="C49" s="21">
        <v>0.13</v>
      </c>
      <c r="D49" s="21">
        <v>0.13</v>
      </c>
      <c r="E49" s="21">
        <v>0.13</v>
      </c>
      <c r="F49" s="21">
        <v>0.13</v>
      </c>
      <c r="G49" s="21">
        <v>0.13</v>
      </c>
      <c r="H49" s="21">
        <v>0.13</v>
      </c>
      <c r="I49" s="23">
        <v>0.13</v>
      </c>
      <c r="J49" s="21">
        <v>0.13</v>
      </c>
      <c r="K49" s="23">
        <v>0.13</v>
      </c>
      <c r="L49" s="21">
        <v>0.13</v>
      </c>
      <c r="M49" s="21">
        <v>0.13</v>
      </c>
      <c r="N49" s="21">
        <v>0.13</v>
      </c>
      <c r="O49" s="32">
        <v>0.15</v>
      </c>
      <c r="P49" s="21">
        <v>0.18</v>
      </c>
      <c r="Q49" s="21">
        <v>55</v>
      </c>
    </row>
    <row r="50" spans="2:17" ht="18" x14ac:dyDescent="0.45">
      <c r="B50" s="17">
        <v>0.1</v>
      </c>
      <c r="C50" s="17">
        <v>0.1</v>
      </c>
      <c r="D50" s="17">
        <v>0.1</v>
      </c>
      <c r="E50" s="17">
        <v>0.1</v>
      </c>
      <c r="F50" s="17">
        <v>0.1</v>
      </c>
      <c r="G50" s="17">
        <v>0.1</v>
      </c>
      <c r="H50" s="17">
        <v>0.1</v>
      </c>
      <c r="I50" s="19">
        <v>0.1</v>
      </c>
      <c r="J50" s="17">
        <v>0.1</v>
      </c>
      <c r="K50" s="19">
        <v>0.1</v>
      </c>
      <c r="L50" s="17">
        <v>0.1</v>
      </c>
      <c r="M50" s="17">
        <v>0.1</v>
      </c>
      <c r="N50" s="17">
        <v>0.1</v>
      </c>
      <c r="O50" s="34">
        <v>0.13</v>
      </c>
      <c r="P50" s="17">
        <v>0.15</v>
      </c>
      <c r="Q50" s="17">
        <v>54</v>
      </c>
    </row>
    <row r="51" spans="2:17" ht="18" x14ac:dyDescent="0.45">
      <c r="B51" s="18">
        <v>0.08</v>
      </c>
      <c r="C51" s="18">
        <v>0.08</v>
      </c>
      <c r="D51" s="18">
        <v>0.08</v>
      </c>
      <c r="E51" s="18">
        <v>0.08</v>
      </c>
      <c r="F51" s="18">
        <v>0.08</v>
      </c>
      <c r="G51" s="18">
        <v>0.08</v>
      </c>
      <c r="H51" s="18">
        <v>0.08</v>
      </c>
      <c r="I51" s="20">
        <v>0.08</v>
      </c>
      <c r="J51" s="18">
        <v>0.08</v>
      </c>
      <c r="K51" s="20">
        <v>0.08</v>
      </c>
      <c r="L51" s="18">
        <v>0.08</v>
      </c>
      <c r="M51" s="18">
        <v>0.08</v>
      </c>
      <c r="N51" s="18">
        <v>0.08</v>
      </c>
      <c r="O51" s="35">
        <v>0.1</v>
      </c>
      <c r="P51" s="18">
        <v>0.1</v>
      </c>
      <c r="Q51" s="18">
        <v>53</v>
      </c>
    </row>
    <row r="52" spans="2:17" ht="18" x14ac:dyDescent="0.45">
      <c r="B52" s="18">
        <v>0.05</v>
      </c>
      <c r="C52" s="18">
        <v>0.05</v>
      </c>
      <c r="D52" s="18">
        <v>0.05</v>
      </c>
      <c r="E52" s="18">
        <v>0.05</v>
      </c>
      <c r="F52" s="18">
        <v>0.05</v>
      </c>
      <c r="G52" s="18">
        <v>0.05</v>
      </c>
      <c r="H52" s="18">
        <v>0.05</v>
      </c>
      <c r="I52" s="20">
        <v>0.05</v>
      </c>
      <c r="J52" s="18">
        <v>0.05</v>
      </c>
      <c r="K52" s="20">
        <v>0.05</v>
      </c>
      <c r="L52" s="18">
        <v>0.05</v>
      </c>
      <c r="M52" s="18">
        <v>0.05</v>
      </c>
      <c r="N52" s="18">
        <v>0.05</v>
      </c>
      <c r="O52" s="35">
        <v>0.05</v>
      </c>
      <c r="P52" s="18">
        <v>0.08</v>
      </c>
      <c r="Q52" s="18">
        <v>52</v>
      </c>
    </row>
    <row r="53" spans="2:17" ht="18" x14ac:dyDescent="0.45">
      <c r="B53" s="18">
        <v>0.03</v>
      </c>
      <c r="C53" s="18">
        <v>0.03</v>
      </c>
      <c r="D53" s="18">
        <v>0.03</v>
      </c>
      <c r="E53" s="18">
        <v>0.03</v>
      </c>
      <c r="F53" s="18">
        <v>0.03</v>
      </c>
      <c r="G53" s="18">
        <v>0.03</v>
      </c>
      <c r="H53" s="18">
        <v>0.03</v>
      </c>
      <c r="I53" s="20">
        <v>0.03</v>
      </c>
      <c r="J53" s="18">
        <v>0.03</v>
      </c>
      <c r="K53" s="20">
        <v>0.03</v>
      </c>
      <c r="L53" s="18">
        <v>0.03</v>
      </c>
      <c r="M53" s="18">
        <v>0.03</v>
      </c>
      <c r="N53" s="18">
        <v>0.03</v>
      </c>
      <c r="O53" s="35">
        <v>0.03</v>
      </c>
      <c r="P53" s="18">
        <v>0.05</v>
      </c>
      <c r="Q53" s="18">
        <v>51</v>
      </c>
    </row>
    <row r="54" spans="2:17" ht="18" x14ac:dyDescent="0.45">
      <c r="B54" s="21">
        <v>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3">
        <v>0</v>
      </c>
      <c r="J54" s="21">
        <v>0</v>
      </c>
      <c r="K54" s="23">
        <v>0</v>
      </c>
      <c r="L54" s="21">
        <v>0</v>
      </c>
      <c r="M54" s="21">
        <v>0</v>
      </c>
      <c r="N54" s="21">
        <v>0</v>
      </c>
      <c r="O54" s="32">
        <v>0</v>
      </c>
      <c r="P54" s="21">
        <v>0</v>
      </c>
      <c r="Q54" s="21">
        <v>50</v>
      </c>
    </row>
  </sheetData>
  <sheetProtection algorithmName="SHA-512" hashValue="OzuEUvFKNcpWK2HCOdnvj4uIYqmf0Wgb6jMmmK9zxNl7UyVMapErCc6tSZx7I5ma/EFsJgDFy5LXpFIyn8WieA==" saltValue="07Ph17F8Aq7h1RDsBmrj5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54"/>
  <sheetViews>
    <sheetView rightToLeft="1" workbookViewId="0">
      <selection activeCell="H14" sqref="H14"/>
    </sheetView>
  </sheetViews>
  <sheetFormatPr defaultColWidth="9.125" defaultRowHeight="14.25" x14ac:dyDescent="0.2"/>
  <cols>
    <col min="1" max="14" width="9.125" style="13"/>
    <col min="15" max="15" width="9.125" style="37"/>
    <col min="16" max="16" width="9.125" style="13"/>
    <col min="17" max="17" width="19.25" style="13" bestFit="1" customWidth="1"/>
    <col min="18" max="19" width="9.125" style="13"/>
    <col min="20" max="21" width="0" style="13" hidden="1" customWidth="1"/>
    <col min="22" max="22" width="7" style="13" customWidth="1"/>
    <col min="23" max="36" width="4.375" style="13" customWidth="1"/>
    <col min="37" max="37" width="9.125" style="13"/>
    <col min="38" max="16384" width="9.125" style="1"/>
  </cols>
  <sheetData>
    <row r="1" spans="1:37" s="2" customFormat="1" ht="18" thickBot="1" x14ac:dyDescent="0.45">
      <c r="A1" s="24"/>
      <c r="B1" s="25" t="s">
        <v>29</v>
      </c>
      <c r="C1" s="25" t="s">
        <v>28</v>
      </c>
      <c r="D1" s="25" t="s">
        <v>27</v>
      </c>
      <c r="E1" s="25" t="s">
        <v>26</v>
      </c>
      <c r="F1" s="25" t="s">
        <v>25</v>
      </c>
      <c r="G1" s="25" t="s">
        <v>24</v>
      </c>
      <c r="H1" s="25" t="s">
        <v>23</v>
      </c>
      <c r="I1" s="26" t="s">
        <v>22</v>
      </c>
      <c r="J1" s="24"/>
      <c r="K1" s="24"/>
      <c r="L1" s="24"/>
      <c r="M1" s="24"/>
      <c r="N1" s="24"/>
      <c r="O1" s="27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</row>
    <row r="2" spans="1:37" ht="15" thickBot="1" x14ac:dyDescent="0.25">
      <c r="B2" s="84" t="s">
        <v>17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6"/>
      <c r="Q2" s="87" t="s">
        <v>18</v>
      </c>
      <c r="R2" s="28"/>
      <c r="S2" s="29" t="e">
        <f>پردازش!O24</f>
        <v>#DIV/0!</v>
      </c>
      <c r="V2" s="30" t="e">
        <f>S2*-1</f>
        <v>#DIV/0!</v>
      </c>
    </row>
    <row r="3" spans="1:37" ht="18.75" thickBot="1" x14ac:dyDescent="0.5">
      <c r="B3" s="21">
        <v>67</v>
      </c>
      <c r="C3" s="21">
        <v>43</v>
      </c>
      <c r="D3" s="21">
        <v>30</v>
      </c>
      <c r="E3" s="21">
        <v>23</v>
      </c>
      <c r="F3" s="21">
        <v>18</v>
      </c>
      <c r="G3" s="21">
        <v>15</v>
      </c>
      <c r="H3" s="21">
        <v>12</v>
      </c>
      <c r="I3" s="31">
        <v>10</v>
      </c>
      <c r="J3" s="21">
        <v>9</v>
      </c>
      <c r="K3" s="21">
        <v>8</v>
      </c>
      <c r="L3" s="21">
        <v>7</v>
      </c>
      <c r="M3" s="21">
        <v>6</v>
      </c>
      <c r="N3" s="21">
        <v>5</v>
      </c>
      <c r="O3" s="32">
        <v>4</v>
      </c>
      <c r="P3" s="21">
        <v>3</v>
      </c>
      <c r="Q3" s="88"/>
      <c r="R3" s="28" t="s">
        <v>30</v>
      </c>
      <c r="S3" s="33">
        <f>پردازش!O22</f>
        <v>0</v>
      </c>
    </row>
    <row r="4" spans="1:37" ht="18" x14ac:dyDescent="0.45">
      <c r="B4" s="17">
        <v>2.56</v>
      </c>
      <c r="C4" s="17">
        <v>2.5099999999999998</v>
      </c>
      <c r="D4" s="17">
        <v>2.48</v>
      </c>
      <c r="E4" s="17">
        <v>2.44</v>
      </c>
      <c r="F4" s="17">
        <v>2.39</v>
      </c>
      <c r="G4" s="17">
        <v>2.34</v>
      </c>
      <c r="H4" s="17">
        <v>2.2799999999999998</v>
      </c>
      <c r="I4" s="17">
        <v>2.2000000000000002</v>
      </c>
      <c r="J4" s="17">
        <v>2.13</v>
      </c>
      <c r="K4" s="17">
        <v>2.0699999999999998</v>
      </c>
      <c r="L4" s="17">
        <v>1.99</v>
      </c>
      <c r="M4" s="17">
        <v>1.88</v>
      </c>
      <c r="N4" s="17">
        <v>1.72</v>
      </c>
      <c r="O4" s="34">
        <v>1.49</v>
      </c>
      <c r="P4" s="17">
        <v>1.1599999999999999</v>
      </c>
      <c r="Q4" s="17">
        <v>100</v>
      </c>
      <c r="S4" s="13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3">
        <v>67</v>
      </c>
      <c r="W4" s="13">
        <v>43</v>
      </c>
      <c r="X4" s="13">
        <v>30</v>
      </c>
      <c r="Y4" s="13">
        <v>23</v>
      </c>
      <c r="Z4" s="13">
        <v>18</v>
      </c>
      <c r="AA4" s="13">
        <v>15</v>
      </c>
      <c r="AB4" s="13">
        <v>12</v>
      </c>
      <c r="AC4" s="13">
        <v>10</v>
      </c>
      <c r="AD4" s="13">
        <v>9</v>
      </c>
      <c r="AE4" s="13">
        <v>8</v>
      </c>
      <c r="AF4" s="13">
        <v>7</v>
      </c>
      <c r="AG4" s="13">
        <v>6</v>
      </c>
      <c r="AH4" s="13">
        <v>5</v>
      </c>
      <c r="AI4" s="13">
        <v>4</v>
      </c>
      <c r="AJ4" s="13">
        <v>3</v>
      </c>
    </row>
    <row r="5" spans="1:37" ht="18" x14ac:dyDescent="0.45">
      <c r="B5" s="18">
        <v>2.16</v>
      </c>
      <c r="C5" s="18">
        <v>2.14</v>
      </c>
      <c r="D5" s="18">
        <v>2.12</v>
      </c>
      <c r="E5" s="18">
        <v>2.09</v>
      </c>
      <c r="F5" s="18">
        <v>2.0699999999999998</v>
      </c>
      <c r="G5" s="18">
        <v>2.04</v>
      </c>
      <c r="H5" s="18">
        <v>2.0099999999999998</v>
      </c>
      <c r="I5" s="18">
        <v>1.96</v>
      </c>
      <c r="J5" s="18">
        <v>1.91</v>
      </c>
      <c r="K5" s="18">
        <v>1.88</v>
      </c>
      <c r="L5" s="18">
        <v>1.82</v>
      </c>
      <c r="M5" s="18">
        <v>1.75</v>
      </c>
      <c r="N5" s="18">
        <v>1.64</v>
      </c>
      <c r="O5" s="35">
        <v>1.46</v>
      </c>
      <c r="P5" s="18" t="s">
        <v>7</v>
      </c>
      <c r="Q5" s="18">
        <v>99</v>
      </c>
      <c r="S5" s="36" t="e">
        <f>SUM(V5:AJ5)</f>
        <v>#DIV/0!</v>
      </c>
      <c r="V5" s="13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3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3" t="e">
        <f t="shared" si="0"/>
        <v>#DIV/0!</v>
      </c>
      <c r="Y5" s="13" t="e">
        <f t="shared" si="0"/>
        <v>#DIV/0!</v>
      </c>
      <c r="Z5" s="13" t="e">
        <f t="shared" si="0"/>
        <v>#DIV/0!</v>
      </c>
      <c r="AA5" s="13" t="e">
        <f t="shared" si="0"/>
        <v>#DIV/0!</v>
      </c>
      <c r="AB5" s="13" t="e">
        <f t="shared" si="0"/>
        <v>#DIV/0!</v>
      </c>
      <c r="AC5" s="13" t="e">
        <f t="shared" si="0"/>
        <v>#DIV/0!</v>
      </c>
      <c r="AD5" s="13" t="e">
        <f t="shared" si="0"/>
        <v>#DIV/0!</v>
      </c>
      <c r="AE5" s="13" t="e">
        <f t="shared" si="0"/>
        <v>#DIV/0!</v>
      </c>
      <c r="AF5" s="13" t="e">
        <f t="shared" si="0"/>
        <v>#DIV/0!</v>
      </c>
      <c r="AG5" s="13" t="e">
        <f t="shared" si="0"/>
        <v>#DIV/0!</v>
      </c>
      <c r="AH5" s="13" t="e">
        <f t="shared" si="0"/>
        <v>#DIV/0!</v>
      </c>
      <c r="AI5" s="13" t="e">
        <f t="shared" si="0"/>
        <v>#DIV/0!</v>
      </c>
      <c r="AJ5" s="13" t="e">
        <f t="shared" si="0"/>
        <v>#DIV/0!</v>
      </c>
    </row>
    <row r="6" spans="1:37" ht="18" x14ac:dyDescent="0.45">
      <c r="B6" s="18">
        <v>1.95</v>
      </c>
      <c r="C6" s="18">
        <v>1.94</v>
      </c>
      <c r="D6" s="18">
        <v>1.93</v>
      </c>
      <c r="E6" s="18">
        <v>1.91</v>
      </c>
      <c r="F6" s="18">
        <v>1.89</v>
      </c>
      <c r="G6" s="18">
        <v>1.87</v>
      </c>
      <c r="H6" s="18">
        <v>1.84</v>
      </c>
      <c r="I6" s="18">
        <v>1.81</v>
      </c>
      <c r="J6" s="18">
        <v>1.78</v>
      </c>
      <c r="K6" s="18">
        <v>1.75</v>
      </c>
      <c r="L6" s="18">
        <v>1.72</v>
      </c>
      <c r="M6" s="18">
        <v>1.66</v>
      </c>
      <c r="N6" s="18">
        <v>1.58</v>
      </c>
      <c r="O6" s="35">
        <v>1.43</v>
      </c>
      <c r="P6" s="18" t="s">
        <v>7</v>
      </c>
      <c r="Q6" s="18">
        <v>98</v>
      </c>
      <c r="S6" s="36" t="e">
        <f>SUM(V6:AJ6)</f>
        <v>#DIV/0!</v>
      </c>
      <c r="V6" s="13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3" t="e">
        <f t="shared" si="1"/>
        <v>#DIV/0!</v>
      </c>
      <c r="X6" s="13" t="e">
        <f t="shared" si="1"/>
        <v>#DIV/0!</v>
      </c>
      <c r="Y6" s="13" t="e">
        <f t="shared" si="1"/>
        <v>#DIV/0!</v>
      </c>
      <c r="Z6" s="13" t="e">
        <f t="shared" si="1"/>
        <v>#DIV/0!</v>
      </c>
      <c r="AA6" s="13" t="e">
        <f t="shared" si="1"/>
        <v>#DIV/0!</v>
      </c>
      <c r="AB6" s="13" t="e">
        <f t="shared" si="1"/>
        <v>#DIV/0!</v>
      </c>
      <c r="AC6" s="13" t="e">
        <f t="shared" si="1"/>
        <v>#DIV/0!</v>
      </c>
      <c r="AD6" s="13" t="e">
        <f t="shared" si="1"/>
        <v>#DIV/0!</v>
      </c>
      <c r="AE6" s="13" t="e">
        <f t="shared" si="1"/>
        <v>#DIV/0!</v>
      </c>
      <c r="AF6" s="13" t="e">
        <f t="shared" si="1"/>
        <v>#DIV/0!</v>
      </c>
      <c r="AG6" s="13" t="e">
        <f t="shared" si="1"/>
        <v>#DIV/0!</v>
      </c>
      <c r="AH6" s="13" t="e">
        <f t="shared" si="1"/>
        <v>#DIV/0!</v>
      </c>
      <c r="AI6" s="13" t="e">
        <f t="shared" si="1"/>
        <v>#DIV/0!</v>
      </c>
      <c r="AJ6" s="13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8">
        <v>1.81</v>
      </c>
      <c r="C7" s="18">
        <v>1.8</v>
      </c>
      <c r="D7" s="18">
        <v>1.79</v>
      </c>
      <c r="E7" s="18">
        <v>1.78</v>
      </c>
      <c r="F7" s="18">
        <v>1.76</v>
      </c>
      <c r="G7" s="18">
        <v>1.75</v>
      </c>
      <c r="H7" s="18">
        <v>1.73</v>
      </c>
      <c r="I7" s="18">
        <v>1.71</v>
      </c>
      <c r="J7" s="18">
        <v>1.68</v>
      </c>
      <c r="K7" s="18">
        <v>1.66</v>
      </c>
      <c r="L7" s="18">
        <v>1.63</v>
      </c>
      <c r="M7" s="18">
        <v>1.59</v>
      </c>
      <c r="N7" s="18">
        <v>1.52</v>
      </c>
      <c r="O7" s="35">
        <v>1.4</v>
      </c>
      <c r="P7" s="18">
        <v>1.1499999999999999</v>
      </c>
      <c r="Q7" s="18">
        <v>97</v>
      </c>
    </row>
    <row r="8" spans="1:37" ht="18" x14ac:dyDescent="0.45">
      <c r="B8" s="18">
        <v>1.7</v>
      </c>
      <c r="C8" s="18">
        <v>1.69</v>
      </c>
      <c r="D8" s="18">
        <v>1.68</v>
      </c>
      <c r="E8" s="18">
        <v>1.67</v>
      </c>
      <c r="F8" s="18">
        <v>1.66</v>
      </c>
      <c r="G8" s="18">
        <v>1.65</v>
      </c>
      <c r="H8" s="18">
        <v>1.64</v>
      </c>
      <c r="I8" s="18">
        <v>1.62</v>
      </c>
      <c r="J8" s="18">
        <v>1.6</v>
      </c>
      <c r="K8" s="18">
        <v>1.58</v>
      </c>
      <c r="L8" s="18">
        <v>1.56</v>
      </c>
      <c r="M8" s="18">
        <v>1.52</v>
      </c>
      <c r="N8" s="18">
        <v>1.47</v>
      </c>
      <c r="O8" s="35">
        <v>1.37</v>
      </c>
      <c r="P8" s="18" t="s">
        <v>7</v>
      </c>
      <c r="Q8" s="18">
        <v>96</v>
      </c>
    </row>
    <row r="9" spans="1:37" ht="18" x14ac:dyDescent="0.45">
      <c r="B9" s="18">
        <v>1.6</v>
      </c>
      <c r="C9" s="18">
        <v>1.59</v>
      </c>
      <c r="D9" s="18">
        <v>1.59</v>
      </c>
      <c r="E9" s="18">
        <v>1.58</v>
      </c>
      <c r="F9" s="18">
        <v>1.57</v>
      </c>
      <c r="G9" s="18">
        <v>1.56</v>
      </c>
      <c r="H9" s="18">
        <v>1.55</v>
      </c>
      <c r="I9" s="18">
        <v>1.54</v>
      </c>
      <c r="J9" s="18">
        <v>1.52</v>
      </c>
      <c r="K9" s="18">
        <v>1.51</v>
      </c>
      <c r="L9" s="18">
        <v>1.49</v>
      </c>
      <c r="M9" s="18">
        <v>1.47</v>
      </c>
      <c r="N9" s="18">
        <v>1.42</v>
      </c>
      <c r="O9" s="35">
        <v>1.34</v>
      </c>
      <c r="P9" s="18">
        <v>1.1399999999999999</v>
      </c>
      <c r="Q9" s="18">
        <v>95</v>
      </c>
    </row>
    <row r="10" spans="1:37" ht="18" x14ac:dyDescent="0.45">
      <c r="B10" s="17">
        <v>1.52</v>
      </c>
      <c r="C10" s="17">
        <v>1.51</v>
      </c>
      <c r="D10" s="17">
        <v>1.51</v>
      </c>
      <c r="E10" s="17">
        <v>1.5</v>
      </c>
      <c r="F10" s="17">
        <v>1.5</v>
      </c>
      <c r="G10" s="17">
        <v>1.49</v>
      </c>
      <c r="H10" s="17">
        <v>1.48</v>
      </c>
      <c r="I10" s="19">
        <v>1.47</v>
      </c>
      <c r="J10" s="17">
        <v>1.46</v>
      </c>
      <c r="K10" s="19">
        <v>1.45</v>
      </c>
      <c r="L10" s="17">
        <v>1.43</v>
      </c>
      <c r="M10" s="17">
        <v>1.41</v>
      </c>
      <c r="N10" s="17">
        <v>1.38</v>
      </c>
      <c r="O10" s="34">
        <v>1.31</v>
      </c>
      <c r="P10" s="17" t="s">
        <v>7</v>
      </c>
      <c r="Q10" s="17">
        <v>94</v>
      </c>
    </row>
    <row r="11" spans="1:37" ht="18" x14ac:dyDescent="0.45">
      <c r="B11" s="18">
        <v>1.44</v>
      </c>
      <c r="C11" s="18">
        <v>1.44</v>
      </c>
      <c r="D11" s="18">
        <v>1.44</v>
      </c>
      <c r="E11" s="18">
        <v>1.43</v>
      </c>
      <c r="F11" s="18">
        <v>1.43</v>
      </c>
      <c r="G11" s="18">
        <v>1.42</v>
      </c>
      <c r="H11" s="18">
        <v>1.41</v>
      </c>
      <c r="I11" s="20">
        <v>1.41</v>
      </c>
      <c r="J11" s="18">
        <v>1.4</v>
      </c>
      <c r="K11" s="20">
        <v>1.39</v>
      </c>
      <c r="L11" s="18">
        <v>1.38</v>
      </c>
      <c r="M11" s="18">
        <v>1.36</v>
      </c>
      <c r="N11" s="18">
        <v>1.33</v>
      </c>
      <c r="O11" s="35">
        <v>1.28</v>
      </c>
      <c r="P11" s="18">
        <v>1.1299999999999999</v>
      </c>
      <c r="Q11" s="18">
        <v>93</v>
      </c>
    </row>
    <row r="12" spans="1:37" ht="18" x14ac:dyDescent="0.45">
      <c r="B12" s="18">
        <v>1.38</v>
      </c>
      <c r="C12" s="18">
        <v>1.37</v>
      </c>
      <c r="D12" s="18">
        <v>1.37</v>
      </c>
      <c r="E12" s="18">
        <v>1.37</v>
      </c>
      <c r="F12" s="18">
        <v>1.36</v>
      </c>
      <c r="G12" s="18">
        <v>1.36</v>
      </c>
      <c r="H12" s="18">
        <v>1.35</v>
      </c>
      <c r="I12" s="20">
        <v>1.35</v>
      </c>
      <c r="J12" s="18">
        <v>1.34</v>
      </c>
      <c r="K12" s="20">
        <v>1.33</v>
      </c>
      <c r="L12" s="18">
        <v>1.33</v>
      </c>
      <c r="M12" s="18">
        <v>1.31</v>
      </c>
      <c r="N12" s="18">
        <v>1.29</v>
      </c>
      <c r="O12" s="35">
        <v>1.25</v>
      </c>
      <c r="P12" s="18">
        <v>1.1200000000000001</v>
      </c>
      <c r="Q12" s="18">
        <v>92</v>
      </c>
    </row>
    <row r="13" spans="1:37" ht="18" x14ac:dyDescent="0.45">
      <c r="B13" s="18">
        <v>1.31</v>
      </c>
      <c r="C13" s="18">
        <v>1.31</v>
      </c>
      <c r="D13" s="18">
        <v>1.31</v>
      </c>
      <c r="E13" s="18">
        <v>1.31</v>
      </c>
      <c r="F13" s="18">
        <v>1.3</v>
      </c>
      <c r="G13" s="18">
        <v>1.3</v>
      </c>
      <c r="H13" s="18">
        <v>1.3</v>
      </c>
      <c r="I13" s="20">
        <v>1.29</v>
      </c>
      <c r="J13" s="18">
        <v>1.29</v>
      </c>
      <c r="K13" s="20">
        <v>1.28</v>
      </c>
      <c r="L13" s="18">
        <v>1.28</v>
      </c>
      <c r="M13" s="18">
        <v>1.27</v>
      </c>
      <c r="N13" s="18">
        <v>1.25</v>
      </c>
      <c r="O13" s="35">
        <v>1.22</v>
      </c>
      <c r="P13" s="18">
        <v>1.1100000000000001</v>
      </c>
      <c r="Q13" s="18">
        <v>91</v>
      </c>
    </row>
    <row r="14" spans="1:37" ht="18" x14ac:dyDescent="0.45">
      <c r="B14" s="21">
        <v>1.26</v>
      </c>
      <c r="C14" s="21">
        <v>1.26</v>
      </c>
      <c r="D14" s="21">
        <v>1.25</v>
      </c>
      <c r="E14" s="21">
        <v>1.25</v>
      </c>
      <c r="F14" s="21">
        <v>1.25</v>
      </c>
      <c r="G14" s="21">
        <v>1.25</v>
      </c>
      <c r="H14" s="21">
        <v>1.25</v>
      </c>
      <c r="I14" s="23">
        <v>1.24</v>
      </c>
      <c r="J14" s="21">
        <v>1.24</v>
      </c>
      <c r="K14" s="23">
        <v>1.24</v>
      </c>
      <c r="L14" s="21">
        <v>1.23</v>
      </c>
      <c r="M14" s="21">
        <v>1.23</v>
      </c>
      <c r="N14" s="21">
        <v>1.21</v>
      </c>
      <c r="O14" s="32">
        <v>1.19</v>
      </c>
      <c r="P14" s="21">
        <v>1.1000000000000001</v>
      </c>
      <c r="Q14" s="21">
        <v>90</v>
      </c>
    </row>
    <row r="15" spans="1:37" ht="18" x14ac:dyDescent="0.45">
      <c r="B15" s="17">
        <v>1.2</v>
      </c>
      <c r="C15" s="17">
        <v>1.2</v>
      </c>
      <c r="D15" s="17">
        <v>1.2</v>
      </c>
      <c r="E15" s="17">
        <v>1.2</v>
      </c>
      <c r="F15" s="17">
        <v>1.2</v>
      </c>
      <c r="G15" s="17">
        <v>1.2</v>
      </c>
      <c r="H15" s="17">
        <v>1.2</v>
      </c>
      <c r="I15" s="19">
        <v>1.19</v>
      </c>
      <c r="J15" s="17">
        <v>1.19</v>
      </c>
      <c r="K15" s="19">
        <v>1.19</v>
      </c>
      <c r="L15" s="17">
        <v>1.19</v>
      </c>
      <c r="M15" s="17">
        <v>1.18</v>
      </c>
      <c r="N15" s="17">
        <v>1.18</v>
      </c>
      <c r="O15" s="34">
        <v>1.1599999999999999</v>
      </c>
      <c r="P15" s="17">
        <v>1.0900000000000001</v>
      </c>
      <c r="Q15" s="17">
        <v>89</v>
      </c>
    </row>
    <row r="16" spans="1:37" ht="18" x14ac:dyDescent="0.45">
      <c r="B16" s="18">
        <v>1.1499999999999999</v>
      </c>
      <c r="C16" s="18">
        <v>1.1499999999999999</v>
      </c>
      <c r="D16" s="18">
        <v>1.1499999999999999</v>
      </c>
      <c r="E16" s="18">
        <v>1.1499999999999999</v>
      </c>
      <c r="F16" s="18">
        <v>1.1499999999999999</v>
      </c>
      <c r="G16" s="18">
        <v>1.1499999999999999</v>
      </c>
      <c r="H16" s="18">
        <v>1.1499999999999999</v>
      </c>
      <c r="I16" s="20">
        <v>1.1499999999999999</v>
      </c>
      <c r="J16" s="18">
        <v>1.1499999999999999</v>
      </c>
      <c r="K16" s="20">
        <v>1.1499999999999999</v>
      </c>
      <c r="L16" s="18">
        <v>1.1499999999999999</v>
      </c>
      <c r="M16" s="18">
        <v>1.1399999999999999</v>
      </c>
      <c r="N16" s="18">
        <v>1.1399999999999999</v>
      </c>
      <c r="O16" s="35">
        <v>1.1299999999999999</v>
      </c>
      <c r="P16" s="18">
        <v>1.07</v>
      </c>
      <c r="Q16" s="18">
        <v>88</v>
      </c>
    </row>
    <row r="17" spans="2:17" ht="18" x14ac:dyDescent="0.45">
      <c r="B17" s="18">
        <v>1.1100000000000001</v>
      </c>
      <c r="C17" s="18">
        <v>1.1100000000000001</v>
      </c>
      <c r="D17" s="18">
        <v>1.1100000000000001</v>
      </c>
      <c r="E17" s="18">
        <v>1.1100000000000001</v>
      </c>
      <c r="F17" s="18">
        <v>1.1100000000000001</v>
      </c>
      <c r="G17" s="18">
        <v>1.1100000000000001</v>
      </c>
      <c r="H17" s="18">
        <v>1.1100000000000001</v>
      </c>
      <c r="I17" s="20">
        <v>1.1000000000000001</v>
      </c>
      <c r="J17" s="18">
        <v>1.1000000000000001</v>
      </c>
      <c r="K17" s="20">
        <v>1.1000000000000001</v>
      </c>
      <c r="L17" s="18">
        <v>1.1000000000000001</v>
      </c>
      <c r="M17" s="18">
        <v>1.1000000000000001</v>
      </c>
      <c r="N17" s="18">
        <v>1.1000000000000001</v>
      </c>
      <c r="O17" s="35">
        <v>1.1000000000000001</v>
      </c>
      <c r="P17" s="18">
        <v>1.06</v>
      </c>
      <c r="Q17" s="18">
        <v>87</v>
      </c>
    </row>
    <row r="18" spans="2:17" ht="18" x14ac:dyDescent="0.45">
      <c r="B18" s="18">
        <v>1.06</v>
      </c>
      <c r="C18" s="18">
        <v>1.06</v>
      </c>
      <c r="D18" s="18">
        <v>1.06</v>
      </c>
      <c r="E18" s="18">
        <v>1.06</v>
      </c>
      <c r="F18" s="18">
        <v>1.06</v>
      </c>
      <c r="G18" s="18">
        <v>1.06</v>
      </c>
      <c r="H18" s="18">
        <v>1.06</v>
      </c>
      <c r="I18" s="20">
        <v>1.06</v>
      </c>
      <c r="J18" s="18">
        <v>1.06</v>
      </c>
      <c r="K18" s="20">
        <v>1.06</v>
      </c>
      <c r="L18" s="18">
        <v>1.07</v>
      </c>
      <c r="M18" s="18">
        <v>1.07</v>
      </c>
      <c r="N18" s="18">
        <v>1.07</v>
      </c>
      <c r="O18" s="35">
        <v>1.07</v>
      </c>
      <c r="P18" s="18">
        <v>1.04</v>
      </c>
      <c r="Q18" s="18">
        <v>86</v>
      </c>
    </row>
    <row r="19" spans="2:17" ht="18" x14ac:dyDescent="0.45">
      <c r="B19" s="21">
        <v>1.02</v>
      </c>
      <c r="C19" s="21">
        <v>1.02</v>
      </c>
      <c r="D19" s="21">
        <v>1.02</v>
      </c>
      <c r="E19" s="21">
        <v>1.02</v>
      </c>
      <c r="F19" s="21">
        <v>1.02</v>
      </c>
      <c r="G19" s="21">
        <v>1.02</v>
      </c>
      <c r="H19" s="21">
        <v>1.02</v>
      </c>
      <c r="I19" s="23">
        <v>1.02</v>
      </c>
      <c r="J19" s="21">
        <v>1.02</v>
      </c>
      <c r="K19" s="23">
        <v>1.03</v>
      </c>
      <c r="L19" s="21">
        <v>1.03</v>
      </c>
      <c r="M19" s="21">
        <v>1.03</v>
      </c>
      <c r="N19" s="21">
        <v>1.03</v>
      </c>
      <c r="O19" s="32">
        <v>1.04</v>
      </c>
      <c r="P19" s="21">
        <v>1.03</v>
      </c>
      <c r="Q19" s="21">
        <v>85</v>
      </c>
    </row>
    <row r="20" spans="2:17" ht="18" x14ac:dyDescent="0.45">
      <c r="B20" s="17">
        <v>0.98</v>
      </c>
      <c r="C20" s="17">
        <v>0.98</v>
      </c>
      <c r="D20" s="17">
        <v>0.98</v>
      </c>
      <c r="E20" s="17">
        <v>0.98</v>
      </c>
      <c r="F20" s="17">
        <v>0.98</v>
      </c>
      <c r="G20" s="17">
        <v>0.98</v>
      </c>
      <c r="H20" s="17">
        <v>0.98</v>
      </c>
      <c r="I20" s="19">
        <v>0.98</v>
      </c>
      <c r="J20" s="17">
        <v>0.99</v>
      </c>
      <c r="K20" s="19">
        <v>0.99</v>
      </c>
      <c r="L20" s="17">
        <v>0.99</v>
      </c>
      <c r="M20" s="17">
        <v>0.99</v>
      </c>
      <c r="N20" s="17">
        <v>1</v>
      </c>
      <c r="O20" s="34">
        <v>1.01</v>
      </c>
      <c r="P20" s="17">
        <v>1.01</v>
      </c>
      <c r="Q20" s="17">
        <v>84</v>
      </c>
    </row>
    <row r="21" spans="2:17" ht="18" x14ac:dyDescent="0.45">
      <c r="B21" s="18">
        <v>0.94</v>
      </c>
      <c r="C21" s="18">
        <v>0.94</v>
      </c>
      <c r="D21" s="18">
        <v>0.94</v>
      </c>
      <c r="E21" s="18">
        <v>0.94</v>
      </c>
      <c r="F21" s="18">
        <v>0.94</v>
      </c>
      <c r="G21" s="18">
        <v>0.94</v>
      </c>
      <c r="H21" s="18">
        <v>0.94</v>
      </c>
      <c r="I21" s="20">
        <v>0.95</v>
      </c>
      <c r="J21" s="18">
        <v>0.95</v>
      </c>
      <c r="K21" s="20">
        <v>0.95</v>
      </c>
      <c r="L21" s="18">
        <v>0.95</v>
      </c>
      <c r="M21" s="18">
        <v>0.96</v>
      </c>
      <c r="N21" s="18">
        <v>0.97</v>
      </c>
      <c r="O21" s="35">
        <v>0.98</v>
      </c>
      <c r="P21" s="18">
        <v>0.99</v>
      </c>
      <c r="Q21" s="18">
        <v>83</v>
      </c>
    </row>
    <row r="22" spans="2:17" ht="18" x14ac:dyDescent="0.45">
      <c r="B22" s="18">
        <v>0.9</v>
      </c>
      <c r="C22" s="18">
        <v>0.9</v>
      </c>
      <c r="D22" s="18">
        <v>0.9</v>
      </c>
      <c r="E22" s="18">
        <v>0.9</v>
      </c>
      <c r="F22" s="18">
        <v>0.9</v>
      </c>
      <c r="G22" s="18">
        <v>0.91</v>
      </c>
      <c r="H22" s="18">
        <v>0.91</v>
      </c>
      <c r="I22" s="20">
        <v>0.91</v>
      </c>
      <c r="J22" s="18">
        <v>0.91</v>
      </c>
      <c r="K22" s="20">
        <v>0.92</v>
      </c>
      <c r="L22" s="18">
        <v>0.92</v>
      </c>
      <c r="M22" s="18">
        <v>0.92</v>
      </c>
      <c r="N22" s="18">
        <v>0.93</v>
      </c>
      <c r="O22" s="35">
        <v>0.95</v>
      </c>
      <c r="P22" s="18">
        <v>0.97</v>
      </c>
      <c r="Q22" s="18">
        <v>82</v>
      </c>
    </row>
    <row r="23" spans="2:17" ht="18" x14ac:dyDescent="0.45">
      <c r="B23" s="18">
        <v>0.87</v>
      </c>
      <c r="C23" s="18">
        <v>0.87</v>
      </c>
      <c r="D23" s="18">
        <v>0.87</v>
      </c>
      <c r="E23" s="18">
        <v>0.87</v>
      </c>
      <c r="F23" s="18">
        <v>0.87</v>
      </c>
      <c r="G23" s="18">
        <v>0.87</v>
      </c>
      <c r="H23" s="18">
        <v>0.87</v>
      </c>
      <c r="I23" s="20">
        <v>0.87</v>
      </c>
      <c r="J23" s="18">
        <v>0.88</v>
      </c>
      <c r="K23" s="20">
        <v>0.88</v>
      </c>
      <c r="L23" s="18">
        <v>0.88</v>
      </c>
      <c r="M23" s="18">
        <v>0.89</v>
      </c>
      <c r="N23" s="18">
        <v>0.9</v>
      </c>
      <c r="O23" s="35">
        <v>0.92</v>
      </c>
      <c r="P23" s="18">
        <v>0.95</v>
      </c>
      <c r="Q23" s="18">
        <v>81</v>
      </c>
    </row>
    <row r="24" spans="2:17" ht="18" x14ac:dyDescent="0.45">
      <c r="B24" s="21">
        <v>0.83</v>
      </c>
      <c r="C24" s="21">
        <v>0.83</v>
      </c>
      <c r="D24" s="21">
        <v>0.83</v>
      </c>
      <c r="E24" s="21">
        <v>0.83</v>
      </c>
      <c r="F24" s="21">
        <v>0.83</v>
      </c>
      <c r="G24" s="21">
        <v>0.83</v>
      </c>
      <c r="H24" s="21">
        <v>0.84</v>
      </c>
      <c r="I24" s="23">
        <v>0.84</v>
      </c>
      <c r="J24" s="21">
        <v>0.84</v>
      </c>
      <c r="K24" s="23">
        <v>0.85</v>
      </c>
      <c r="L24" s="21">
        <v>0.85</v>
      </c>
      <c r="M24" s="21">
        <v>0.86</v>
      </c>
      <c r="N24" s="21">
        <v>0.87</v>
      </c>
      <c r="O24" s="32">
        <v>0.89</v>
      </c>
      <c r="P24" s="21">
        <v>0.93</v>
      </c>
      <c r="Q24" s="21">
        <v>80</v>
      </c>
    </row>
    <row r="25" spans="2:17" ht="18" x14ac:dyDescent="0.45">
      <c r="B25" s="17">
        <v>0.79</v>
      </c>
      <c r="C25" s="17">
        <v>0.8</v>
      </c>
      <c r="D25" s="17">
        <v>0.8</v>
      </c>
      <c r="E25" s="17">
        <v>0.8</v>
      </c>
      <c r="F25" s="17">
        <v>0.8</v>
      </c>
      <c r="G25" s="17">
        <v>0.8</v>
      </c>
      <c r="H25" s="17">
        <v>0.8</v>
      </c>
      <c r="I25" s="19">
        <v>0.81</v>
      </c>
      <c r="J25" s="17">
        <v>0.81</v>
      </c>
      <c r="K25" s="19">
        <v>0.81</v>
      </c>
      <c r="L25" s="17">
        <v>0.82</v>
      </c>
      <c r="M25" s="17">
        <v>0.82</v>
      </c>
      <c r="N25" s="17">
        <v>0.84</v>
      </c>
      <c r="O25" s="34">
        <v>0.86</v>
      </c>
      <c r="P25" s="17">
        <v>0.91</v>
      </c>
      <c r="Q25" s="17">
        <v>79</v>
      </c>
    </row>
    <row r="26" spans="2:17" ht="18" x14ac:dyDescent="0.45">
      <c r="B26" s="18">
        <v>0.76</v>
      </c>
      <c r="C26" s="18">
        <v>0.76</v>
      </c>
      <c r="D26" s="18">
        <v>0.76</v>
      </c>
      <c r="E26" s="18">
        <v>0.76</v>
      </c>
      <c r="F26" s="18">
        <v>0.76</v>
      </c>
      <c r="G26" s="18">
        <v>0.77</v>
      </c>
      <c r="H26" s="18">
        <v>0.77</v>
      </c>
      <c r="I26" s="20">
        <v>0.77</v>
      </c>
      <c r="J26" s="18">
        <v>0.78</v>
      </c>
      <c r="K26" s="20">
        <v>0.78</v>
      </c>
      <c r="L26" s="18">
        <v>0.79</v>
      </c>
      <c r="M26" s="18">
        <v>0.79</v>
      </c>
      <c r="N26" s="18">
        <v>0.81</v>
      </c>
      <c r="O26" s="35">
        <v>0.83</v>
      </c>
      <c r="P26" s="18">
        <v>0.88</v>
      </c>
      <c r="Q26" s="18">
        <v>78</v>
      </c>
    </row>
    <row r="27" spans="2:17" ht="18" x14ac:dyDescent="0.45">
      <c r="B27" s="18">
        <v>0.73</v>
      </c>
      <c r="C27" s="18">
        <v>0.73</v>
      </c>
      <c r="D27" s="18">
        <v>0.73</v>
      </c>
      <c r="E27" s="18">
        <v>0.73</v>
      </c>
      <c r="F27" s="18">
        <v>0.73</v>
      </c>
      <c r="G27" s="18">
        <v>0.73</v>
      </c>
      <c r="H27" s="18">
        <v>0.74</v>
      </c>
      <c r="I27" s="20">
        <v>0.74</v>
      </c>
      <c r="J27" s="18">
        <v>0.74</v>
      </c>
      <c r="K27" s="20">
        <v>0.75</v>
      </c>
      <c r="L27" s="18">
        <v>0.75</v>
      </c>
      <c r="M27" s="18">
        <v>0.76</v>
      </c>
      <c r="N27" s="18">
        <v>0.77</v>
      </c>
      <c r="O27" s="35">
        <v>0.8</v>
      </c>
      <c r="P27" s="18">
        <v>0.86</v>
      </c>
      <c r="Q27" s="18">
        <v>77</v>
      </c>
    </row>
    <row r="28" spans="2:17" ht="18" x14ac:dyDescent="0.45">
      <c r="B28" s="18">
        <v>0.7</v>
      </c>
      <c r="C28" s="18">
        <v>0.7</v>
      </c>
      <c r="D28" s="18">
        <v>0.7</v>
      </c>
      <c r="E28" s="18">
        <v>0.7</v>
      </c>
      <c r="F28" s="18">
        <v>0.7</v>
      </c>
      <c r="G28" s="18">
        <v>0.7</v>
      </c>
      <c r="H28" s="18">
        <v>0.7</v>
      </c>
      <c r="I28" s="20">
        <v>0.71</v>
      </c>
      <c r="J28" s="18">
        <v>0.71</v>
      </c>
      <c r="K28" s="20">
        <v>0.72</v>
      </c>
      <c r="L28" s="18">
        <v>0.72</v>
      </c>
      <c r="M28" s="18">
        <v>0.73</v>
      </c>
      <c r="N28" s="18">
        <v>0.74</v>
      </c>
      <c r="O28" s="35">
        <v>0.77</v>
      </c>
      <c r="P28" s="18">
        <v>0.83</v>
      </c>
      <c r="Q28" s="18">
        <v>76</v>
      </c>
    </row>
    <row r="29" spans="2:17" ht="18" x14ac:dyDescent="0.45">
      <c r="B29" s="21">
        <v>0.66</v>
      </c>
      <c r="C29" s="21">
        <v>0.67</v>
      </c>
      <c r="D29" s="21">
        <v>0.67</v>
      </c>
      <c r="E29" s="21">
        <v>0.67</v>
      </c>
      <c r="F29" s="21">
        <v>0.67</v>
      </c>
      <c r="G29" s="21">
        <v>0.67</v>
      </c>
      <c r="H29" s="21">
        <v>0.67</v>
      </c>
      <c r="I29" s="23">
        <v>0.68</v>
      </c>
      <c r="J29" s="21">
        <v>0.68</v>
      </c>
      <c r="K29" s="23">
        <v>0.69</v>
      </c>
      <c r="L29" s="21">
        <v>0.69</v>
      </c>
      <c r="M29" s="21">
        <v>0.7</v>
      </c>
      <c r="N29" s="21">
        <v>0.71</v>
      </c>
      <c r="O29" s="32">
        <v>0.74</v>
      </c>
      <c r="P29" s="21">
        <v>0.81</v>
      </c>
      <c r="Q29" s="21">
        <v>75</v>
      </c>
    </row>
    <row r="30" spans="2:17" ht="18" x14ac:dyDescent="0.45">
      <c r="B30" s="17">
        <v>0.63</v>
      </c>
      <c r="C30" s="17">
        <v>0.64</v>
      </c>
      <c r="D30" s="17">
        <v>0.64</v>
      </c>
      <c r="E30" s="17">
        <v>0.64</v>
      </c>
      <c r="F30" s="17">
        <v>0.64</v>
      </c>
      <c r="G30" s="17">
        <v>0.64</v>
      </c>
      <c r="H30" s="17">
        <v>0.64</v>
      </c>
      <c r="I30" s="19">
        <v>0.65</v>
      </c>
      <c r="J30" s="17">
        <v>0.65</v>
      </c>
      <c r="K30" s="19">
        <v>0.65</v>
      </c>
      <c r="L30" s="17">
        <v>0.67</v>
      </c>
      <c r="M30" s="17">
        <v>0.67</v>
      </c>
      <c r="N30" s="17">
        <v>0.68</v>
      </c>
      <c r="O30" s="34">
        <v>0.71</v>
      </c>
      <c r="P30" s="17">
        <v>0.78</v>
      </c>
      <c r="Q30" s="17">
        <v>74</v>
      </c>
    </row>
    <row r="31" spans="2:17" ht="18" x14ac:dyDescent="0.45">
      <c r="B31" s="18">
        <v>0.6</v>
      </c>
      <c r="C31" s="18">
        <v>0.61</v>
      </c>
      <c r="D31" s="18">
        <v>0.61</v>
      </c>
      <c r="E31" s="18">
        <v>0.61</v>
      </c>
      <c r="F31" s="18">
        <v>0.61</v>
      </c>
      <c r="G31" s="18">
        <v>0.61</v>
      </c>
      <c r="H31" s="18">
        <v>0.61</v>
      </c>
      <c r="I31" s="20">
        <v>0.62</v>
      </c>
      <c r="J31" s="18">
        <v>0.62</v>
      </c>
      <c r="K31" s="20">
        <v>0.62</v>
      </c>
      <c r="L31" s="18">
        <v>0.63</v>
      </c>
      <c r="M31" s="18">
        <v>0.64</v>
      </c>
      <c r="N31" s="18">
        <v>0.65</v>
      </c>
      <c r="O31" s="35">
        <v>0.68</v>
      </c>
      <c r="P31" s="18">
        <v>0.75</v>
      </c>
      <c r="Q31" s="18">
        <v>73</v>
      </c>
    </row>
    <row r="32" spans="2:17" ht="18" x14ac:dyDescent="0.45">
      <c r="B32" s="18">
        <v>0.56999999999999995</v>
      </c>
      <c r="C32" s="18">
        <v>0.57999999999999996</v>
      </c>
      <c r="D32" s="18">
        <v>0.57999999999999996</v>
      </c>
      <c r="E32" s="18">
        <v>0.57999999999999996</v>
      </c>
      <c r="F32" s="18">
        <v>0.57999999999999996</v>
      </c>
      <c r="G32" s="18">
        <v>0.57999999999999996</v>
      </c>
      <c r="H32" s="18">
        <v>0.57999999999999996</v>
      </c>
      <c r="I32" s="20">
        <v>0.59</v>
      </c>
      <c r="J32" s="18">
        <v>0.59</v>
      </c>
      <c r="K32" s="20">
        <v>0.59</v>
      </c>
      <c r="L32" s="18">
        <v>0.6</v>
      </c>
      <c r="M32" s="18">
        <v>0.61</v>
      </c>
      <c r="N32" s="18">
        <v>0.62</v>
      </c>
      <c r="O32" s="35">
        <v>0.65</v>
      </c>
      <c r="P32" s="18">
        <v>0.73</v>
      </c>
      <c r="Q32" s="18">
        <v>72</v>
      </c>
    </row>
    <row r="33" spans="2:17" ht="18" x14ac:dyDescent="0.45">
      <c r="B33" s="18">
        <v>0.54</v>
      </c>
      <c r="C33" s="18">
        <v>0.55000000000000004</v>
      </c>
      <c r="D33" s="18">
        <v>0.55000000000000004</v>
      </c>
      <c r="E33" s="18">
        <v>0.55000000000000004</v>
      </c>
      <c r="F33" s="18">
        <v>0.55000000000000004</v>
      </c>
      <c r="G33" s="18">
        <v>0.55000000000000004</v>
      </c>
      <c r="H33" s="18">
        <v>0.55000000000000004</v>
      </c>
      <c r="I33" s="20">
        <v>0.56000000000000005</v>
      </c>
      <c r="J33" s="18">
        <v>0.56000000000000005</v>
      </c>
      <c r="K33" s="20">
        <v>0.56999999999999995</v>
      </c>
      <c r="L33" s="18">
        <v>0.56999999999999995</v>
      </c>
      <c r="M33" s="18">
        <v>0.57999999999999996</v>
      </c>
      <c r="N33" s="18">
        <v>0.59</v>
      </c>
      <c r="O33" s="35">
        <v>0.62</v>
      </c>
      <c r="P33" s="18">
        <v>0.7</v>
      </c>
      <c r="Q33" s="18">
        <v>71</v>
      </c>
    </row>
    <row r="34" spans="2:17" ht="18" x14ac:dyDescent="0.45">
      <c r="B34" s="21">
        <v>0.52</v>
      </c>
      <c r="C34" s="21">
        <v>0.52</v>
      </c>
      <c r="D34" s="21">
        <v>0.52</v>
      </c>
      <c r="E34" s="21">
        <v>0.52</v>
      </c>
      <c r="F34" s="21">
        <v>0.52</v>
      </c>
      <c r="G34" s="21">
        <v>0.52</v>
      </c>
      <c r="H34" s="21">
        <v>0.52</v>
      </c>
      <c r="I34" s="23">
        <v>0.53</v>
      </c>
      <c r="J34" s="21">
        <v>0.53</v>
      </c>
      <c r="K34" s="23">
        <v>0.54</v>
      </c>
      <c r="L34" s="21">
        <v>0.54</v>
      </c>
      <c r="M34" s="21">
        <v>0.55000000000000004</v>
      </c>
      <c r="N34" s="21">
        <v>0.56000000000000005</v>
      </c>
      <c r="O34" s="32">
        <v>0.59</v>
      </c>
      <c r="P34" s="21">
        <v>0.67</v>
      </c>
      <c r="Q34" s="21">
        <v>70</v>
      </c>
    </row>
    <row r="35" spans="2:17" ht="18" x14ac:dyDescent="0.45">
      <c r="B35" s="17">
        <v>0.49</v>
      </c>
      <c r="C35" s="17">
        <v>0.49</v>
      </c>
      <c r="D35" s="17">
        <v>0.49</v>
      </c>
      <c r="E35" s="17">
        <v>0.49</v>
      </c>
      <c r="F35" s="17">
        <v>0.49</v>
      </c>
      <c r="G35" s="17">
        <v>0.49</v>
      </c>
      <c r="H35" s="17">
        <v>0.5</v>
      </c>
      <c r="I35" s="19">
        <v>0.5</v>
      </c>
      <c r="J35" s="17">
        <v>0.5</v>
      </c>
      <c r="K35" s="19">
        <v>0.51</v>
      </c>
      <c r="L35" s="17">
        <v>0.51</v>
      </c>
      <c r="M35" s="17">
        <v>0.52</v>
      </c>
      <c r="N35" s="17">
        <v>0.53</v>
      </c>
      <c r="O35" s="34">
        <v>0.56000000000000005</v>
      </c>
      <c r="P35" s="17">
        <v>0.64</v>
      </c>
      <c r="Q35" s="17">
        <v>69</v>
      </c>
    </row>
    <row r="36" spans="2:17" ht="18" x14ac:dyDescent="0.45">
      <c r="B36" s="18">
        <v>0.46</v>
      </c>
      <c r="C36" s="18">
        <v>0.46</v>
      </c>
      <c r="D36" s="18">
        <v>0.46</v>
      </c>
      <c r="E36" s="18">
        <v>0.46</v>
      </c>
      <c r="F36" s="18">
        <v>0.46</v>
      </c>
      <c r="G36" s="18">
        <v>0.47</v>
      </c>
      <c r="H36" s="18">
        <v>0.47</v>
      </c>
      <c r="I36" s="20">
        <v>0.47</v>
      </c>
      <c r="J36" s="18">
        <v>0.48</v>
      </c>
      <c r="K36" s="20">
        <v>0.48</v>
      </c>
      <c r="L36" s="18">
        <v>0.48</v>
      </c>
      <c r="M36" s="18">
        <v>0.49</v>
      </c>
      <c r="N36" s="18">
        <v>0.5</v>
      </c>
      <c r="O36" s="35">
        <v>0.53</v>
      </c>
      <c r="P36" s="18">
        <v>0.61</v>
      </c>
      <c r="Q36" s="18">
        <v>68</v>
      </c>
    </row>
    <row r="37" spans="2:17" ht="18" x14ac:dyDescent="0.45">
      <c r="B37" s="18">
        <v>0.43</v>
      </c>
      <c r="C37" s="18">
        <v>0.43</v>
      </c>
      <c r="D37" s="18">
        <v>0.43</v>
      </c>
      <c r="E37" s="18">
        <v>0.43</v>
      </c>
      <c r="F37" s="18">
        <v>0.44</v>
      </c>
      <c r="G37" s="18">
        <v>0.44</v>
      </c>
      <c r="H37" s="18">
        <v>0.44</v>
      </c>
      <c r="I37" s="20">
        <v>0.44</v>
      </c>
      <c r="J37" s="18">
        <v>0.45</v>
      </c>
      <c r="K37" s="20">
        <v>0.45</v>
      </c>
      <c r="L37" s="18">
        <v>0.45</v>
      </c>
      <c r="M37" s="18">
        <v>0.46</v>
      </c>
      <c r="N37" s="18">
        <v>0.47</v>
      </c>
      <c r="O37" s="35">
        <v>0.5</v>
      </c>
      <c r="P37" s="18">
        <v>0.57999999999999996</v>
      </c>
      <c r="Q37" s="18">
        <v>67</v>
      </c>
    </row>
    <row r="38" spans="2:17" ht="18" x14ac:dyDescent="0.45">
      <c r="B38" s="18">
        <v>0.4</v>
      </c>
      <c r="C38" s="18">
        <v>0.41</v>
      </c>
      <c r="D38" s="18">
        <v>0.41</v>
      </c>
      <c r="E38" s="18">
        <v>0.41</v>
      </c>
      <c r="F38" s="18">
        <v>0.41</v>
      </c>
      <c r="G38" s="18">
        <v>0.41</v>
      </c>
      <c r="H38" s="18">
        <v>0.41</v>
      </c>
      <c r="I38" s="20">
        <v>0.42</v>
      </c>
      <c r="J38" s="18">
        <v>0.42</v>
      </c>
      <c r="K38" s="20">
        <v>0.42</v>
      </c>
      <c r="L38" s="18">
        <v>0.43</v>
      </c>
      <c r="M38" s="18">
        <v>0.43</v>
      </c>
      <c r="N38" s="18">
        <v>0.45</v>
      </c>
      <c r="O38" s="35">
        <v>0.47</v>
      </c>
      <c r="P38" s="18">
        <v>0.55000000000000004</v>
      </c>
      <c r="Q38" s="18">
        <v>66</v>
      </c>
    </row>
    <row r="39" spans="2:17" ht="18" x14ac:dyDescent="0.45">
      <c r="B39" s="21">
        <v>0.38</v>
      </c>
      <c r="C39" s="21">
        <v>0.38</v>
      </c>
      <c r="D39" s="21">
        <v>0.38</v>
      </c>
      <c r="E39" s="21">
        <v>0.38</v>
      </c>
      <c r="F39" s="21">
        <v>0.38</v>
      </c>
      <c r="G39" s="21">
        <v>0.38</v>
      </c>
      <c r="H39" s="21">
        <v>0.38</v>
      </c>
      <c r="I39" s="23">
        <v>0.39</v>
      </c>
      <c r="J39" s="21">
        <v>0.39</v>
      </c>
      <c r="K39" s="23">
        <v>0.39</v>
      </c>
      <c r="L39" s="21">
        <v>0.4</v>
      </c>
      <c r="M39" s="21">
        <v>0.4</v>
      </c>
      <c r="N39" s="21">
        <v>0.42</v>
      </c>
      <c r="O39" s="32">
        <v>0.44</v>
      </c>
      <c r="P39" s="21">
        <v>0.51</v>
      </c>
      <c r="Q39" s="21">
        <v>65</v>
      </c>
    </row>
    <row r="40" spans="2:17" ht="18" x14ac:dyDescent="0.45">
      <c r="B40" s="17">
        <v>0.35</v>
      </c>
      <c r="C40" s="17">
        <v>0.35</v>
      </c>
      <c r="D40" s="17">
        <v>0.35</v>
      </c>
      <c r="E40" s="17">
        <v>0.35</v>
      </c>
      <c r="F40" s="17">
        <v>0.35</v>
      </c>
      <c r="G40" s="17">
        <v>0.36</v>
      </c>
      <c r="H40" s="17">
        <v>0.36</v>
      </c>
      <c r="I40" s="19">
        <v>0.36</v>
      </c>
      <c r="J40" s="17">
        <v>0.36</v>
      </c>
      <c r="K40" s="19">
        <v>0.37</v>
      </c>
      <c r="L40" s="17">
        <v>0.37</v>
      </c>
      <c r="M40" s="17">
        <v>0.38</v>
      </c>
      <c r="N40" s="17">
        <v>0.39</v>
      </c>
      <c r="O40" s="34">
        <v>0.41</v>
      </c>
      <c r="P40" s="17">
        <v>0.48</v>
      </c>
      <c r="Q40" s="17">
        <v>64</v>
      </c>
    </row>
    <row r="41" spans="2:17" ht="18" x14ac:dyDescent="0.45">
      <c r="B41" s="18">
        <v>0.32</v>
      </c>
      <c r="C41" s="18">
        <v>0.33</v>
      </c>
      <c r="D41" s="18">
        <v>0.33</v>
      </c>
      <c r="E41" s="18">
        <v>0.33</v>
      </c>
      <c r="F41" s="18">
        <v>0.33</v>
      </c>
      <c r="G41" s="18">
        <v>0.33</v>
      </c>
      <c r="H41" s="18">
        <v>0.33</v>
      </c>
      <c r="I41" s="20">
        <v>0.33</v>
      </c>
      <c r="J41" s="18">
        <v>0.34</v>
      </c>
      <c r="K41" s="20">
        <v>0.34</v>
      </c>
      <c r="L41" s="18">
        <v>0.34</v>
      </c>
      <c r="M41" s="18">
        <v>0.35</v>
      </c>
      <c r="N41" s="18">
        <v>0.36</v>
      </c>
      <c r="O41" s="35">
        <v>0.38</v>
      </c>
      <c r="P41" s="18">
        <v>0.45</v>
      </c>
      <c r="Q41" s="18">
        <v>63</v>
      </c>
    </row>
    <row r="42" spans="2:17" ht="18" x14ac:dyDescent="0.45">
      <c r="B42" s="18">
        <v>0.3</v>
      </c>
      <c r="C42" s="18">
        <v>0.3</v>
      </c>
      <c r="D42" s="18">
        <v>0.3</v>
      </c>
      <c r="E42" s="18">
        <v>0.3</v>
      </c>
      <c r="F42" s="18">
        <v>0.3</v>
      </c>
      <c r="G42" s="18">
        <v>0.3</v>
      </c>
      <c r="H42" s="18">
        <v>0.3</v>
      </c>
      <c r="I42" s="20">
        <v>0.31</v>
      </c>
      <c r="J42" s="18">
        <v>0.31</v>
      </c>
      <c r="K42" s="20">
        <v>0.31</v>
      </c>
      <c r="L42" s="18">
        <v>0.32</v>
      </c>
      <c r="M42" s="18">
        <v>0.32</v>
      </c>
      <c r="N42" s="18">
        <v>0.33</v>
      </c>
      <c r="O42" s="35">
        <v>0.35</v>
      </c>
      <c r="P42" s="18">
        <v>0.41</v>
      </c>
      <c r="Q42" s="18">
        <v>62</v>
      </c>
    </row>
    <row r="43" spans="2:17" ht="18" x14ac:dyDescent="0.45">
      <c r="B43" s="18">
        <v>0.28000000000000003</v>
      </c>
      <c r="C43" s="18">
        <v>0.28000000000000003</v>
      </c>
      <c r="D43" s="18">
        <v>0.28000000000000003</v>
      </c>
      <c r="E43" s="18">
        <v>0.28000000000000003</v>
      </c>
      <c r="F43" s="18">
        <v>0.28000000000000003</v>
      </c>
      <c r="G43" s="18">
        <v>0.28000000000000003</v>
      </c>
      <c r="H43" s="18">
        <v>0.28000000000000003</v>
      </c>
      <c r="I43" s="20">
        <v>0.28000000000000003</v>
      </c>
      <c r="J43" s="18">
        <v>0.28000000000000003</v>
      </c>
      <c r="K43" s="20">
        <v>0.28000000000000003</v>
      </c>
      <c r="L43" s="18">
        <v>0.28999999999999998</v>
      </c>
      <c r="M43" s="18">
        <v>0.3</v>
      </c>
      <c r="N43" s="18">
        <v>0.3</v>
      </c>
      <c r="O43" s="35">
        <v>0.3</v>
      </c>
      <c r="P43" s="18">
        <v>0.38</v>
      </c>
      <c r="Q43" s="18">
        <v>61</v>
      </c>
    </row>
    <row r="44" spans="2:17" ht="18" x14ac:dyDescent="0.45">
      <c r="B44" s="21">
        <v>0.25</v>
      </c>
      <c r="C44" s="21">
        <v>0.25</v>
      </c>
      <c r="D44" s="21">
        <v>0.25</v>
      </c>
      <c r="E44" s="21">
        <v>0.25</v>
      </c>
      <c r="F44" s="21">
        <v>0.25</v>
      </c>
      <c r="G44" s="21">
        <v>0.25</v>
      </c>
      <c r="H44" s="21">
        <v>0.25</v>
      </c>
      <c r="I44" s="23">
        <v>0.25</v>
      </c>
      <c r="J44" s="21">
        <v>0.25</v>
      </c>
      <c r="K44" s="23">
        <v>0.25</v>
      </c>
      <c r="L44" s="21">
        <v>0.25</v>
      </c>
      <c r="M44" s="21">
        <v>0.25</v>
      </c>
      <c r="N44" s="21">
        <v>0.28000000000000003</v>
      </c>
      <c r="O44" s="32">
        <v>0.28000000000000003</v>
      </c>
      <c r="P44" s="21">
        <v>0.34</v>
      </c>
      <c r="Q44" s="21">
        <v>60</v>
      </c>
    </row>
    <row r="45" spans="2:17" ht="18" x14ac:dyDescent="0.45">
      <c r="B45" s="17">
        <v>0.23</v>
      </c>
      <c r="C45" s="17">
        <v>0.23</v>
      </c>
      <c r="D45" s="17">
        <v>0.23</v>
      </c>
      <c r="E45" s="17">
        <v>0.23</v>
      </c>
      <c r="F45" s="17">
        <v>0.23</v>
      </c>
      <c r="G45" s="17">
        <v>0.23</v>
      </c>
      <c r="H45" s="17">
        <v>0.23</v>
      </c>
      <c r="I45" s="19">
        <v>0.23</v>
      </c>
      <c r="J45" s="17">
        <v>0.23</v>
      </c>
      <c r="K45" s="19">
        <v>0.23</v>
      </c>
      <c r="L45" s="17">
        <v>0.23</v>
      </c>
      <c r="M45" s="17">
        <v>0.23</v>
      </c>
      <c r="N45" s="17">
        <v>0.25</v>
      </c>
      <c r="O45" s="34">
        <v>0.27</v>
      </c>
      <c r="P45" s="17">
        <v>0.31</v>
      </c>
      <c r="Q45" s="17">
        <v>59</v>
      </c>
    </row>
    <row r="46" spans="2:17" ht="18" x14ac:dyDescent="0.45">
      <c r="B46" s="18">
        <v>0.2</v>
      </c>
      <c r="C46" s="18">
        <v>0.2</v>
      </c>
      <c r="D46" s="18">
        <v>0.2</v>
      </c>
      <c r="E46" s="18">
        <v>0.2</v>
      </c>
      <c r="F46" s="18">
        <v>0.2</v>
      </c>
      <c r="G46" s="18">
        <v>0.2</v>
      </c>
      <c r="H46" s="18">
        <v>0.2</v>
      </c>
      <c r="I46" s="20">
        <v>0.2</v>
      </c>
      <c r="J46" s="18">
        <v>0.2</v>
      </c>
      <c r="K46" s="20">
        <v>0.2</v>
      </c>
      <c r="L46" s="18">
        <v>0.2</v>
      </c>
      <c r="M46" s="18">
        <v>0.2</v>
      </c>
      <c r="N46" s="18">
        <v>0.23</v>
      </c>
      <c r="O46" s="35">
        <v>0.25</v>
      </c>
      <c r="P46" s="18">
        <v>0.3</v>
      </c>
      <c r="Q46" s="18">
        <v>58</v>
      </c>
    </row>
    <row r="47" spans="2:17" ht="18" x14ac:dyDescent="0.45">
      <c r="B47" s="18">
        <v>0.18</v>
      </c>
      <c r="C47" s="18">
        <v>0.18</v>
      </c>
      <c r="D47" s="18">
        <v>0.18</v>
      </c>
      <c r="E47" s="18">
        <v>0.18</v>
      </c>
      <c r="F47" s="18">
        <v>0.18</v>
      </c>
      <c r="G47" s="18">
        <v>0.18</v>
      </c>
      <c r="H47" s="18">
        <v>0.18</v>
      </c>
      <c r="I47" s="20">
        <v>0.18</v>
      </c>
      <c r="J47" s="18">
        <v>0.18</v>
      </c>
      <c r="K47" s="20">
        <v>0.18</v>
      </c>
      <c r="L47" s="18">
        <v>0.18</v>
      </c>
      <c r="M47" s="18">
        <v>0.18</v>
      </c>
      <c r="N47" s="18">
        <v>0.18</v>
      </c>
      <c r="O47" s="35">
        <v>0.2</v>
      </c>
      <c r="P47" s="18">
        <v>0.25</v>
      </c>
      <c r="Q47" s="18">
        <v>57</v>
      </c>
    </row>
    <row r="48" spans="2:17" ht="18" x14ac:dyDescent="0.45">
      <c r="B48" s="18">
        <v>0.15</v>
      </c>
      <c r="C48" s="18">
        <v>0.15</v>
      </c>
      <c r="D48" s="18">
        <v>0.15</v>
      </c>
      <c r="E48" s="18">
        <v>0.15</v>
      </c>
      <c r="F48" s="18">
        <v>0.15</v>
      </c>
      <c r="G48" s="18">
        <v>0.15</v>
      </c>
      <c r="H48" s="18">
        <v>0.15</v>
      </c>
      <c r="I48" s="20">
        <v>0.15</v>
      </c>
      <c r="J48" s="18">
        <v>0.15</v>
      </c>
      <c r="K48" s="20">
        <v>0.15</v>
      </c>
      <c r="L48" s="18">
        <v>0.15</v>
      </c>
      <c r="M48" s="18">
        <v>0.15</v>
      </c>
      <c r="N48" s="18">
        <v>0.16</v>
      </c>
      <c r="O48" s="35">
        <v>0.18</v>
      </c>
      <c r="P48" s="18">
        <v>0.2</v>
      </c>
      <c r="Q48" s="18">
        <v>56</v>
      </c>
    </row>
    <row r="49" spans="2:17" ht="18" x14ac:dyDescent="0.45">
      <c r="B49" s="21">
        <v>0.13</v>
      </c>
      <c r="C49" s="21">
        <v>0.13</v>
      </c>
      <c r="D49" s="21">
        <v>0.13</v>
      </c>
      <c r="E49" s="21">
        <v>0.13</v>
      </c>
      <c r="F49" s="21">
        <v>0.13</v>
      </c>
      <c r="G49" s="21">
        <v>0.13</v>
      </c>
      <c r="H49" s="21">
        <v>0.13</v>
      </c>
      <c r="I49" s="23">
        <v>0.13</v>
      </c>
      <c r="J49" s="21">
        <v>0.13</v>
      </c>
      <c r="K49" s="23">
        <v>0.13</v>
      </c>
      <c r="L49" s="21">
        <v>0.13</v>
      </c>
      <c r="M49" s="21">
        <v>0.13</v>
      </c>
      <c r="N49" s="21">
        <v>0.13</v>
      </c>
      <c r="O49" s="32">
        <v>0.15</v>
      </c>
      <c r="P49" s="21">
        <v>0.18</v>
      </c>
      <c r="Q49" s="21">
        <v>55</v>
      </c>
    </row>
    <row r="50" spans="2:17" ht="18" x14ac:dyDescent="0.45">
      <c r="B50" s="17">
        <v>0.1</v>
      </c>
      <c r="C50" s="17">
        <v>0.1</v>
      </c>
      <c r="D50" s="17">
        <v>0.1</v>
      </c>
      <c r="E50" s="17">
        <v>0.1</v>
      </c>
      <c r="F50" s="17">
        <v>0.1</v>
      </c>
      <c r="G50" s="17">
        <v>0.1</v>
      </c>
      <c r="H50" s="17">
        <v>0.1</v>
      </c>
      <c r="I50" s="19">
        <v>0.1</v>
      </c>
      <c r="J50" s="17">
        <v>0.1</v>
      </c>
      <c r="K50" s="19">
        <v>0.1</v>
      </c>
      <c r="L50" s="17">
        <v>0.1</v>
      </c>
      <c r="M50" s="17">
        <v>0.1</v>
      </c>
      <c r="N50" s="17">
        <v>0.1</v>
      </c>
      <c r="O50" s="34">
        <v>0.13</v>
      </c>
      <c r="P50" s="17">
        <v>0.15</v>
      </c>
      <c r="Q50" s="17">
        <v>54</v>
      </c>
    </row>
    <row r="51" spans="2:17" ht="18" x14ac:dyDescent="0.45">
      <c r="B51" s="18">
        <v>0.08</v>
      </c>
      <c r="C51" s="18">
        <v>0.08</v>
      </c>
      <c r="D51" s="18">
        <v>0.08</v>
      </c>
      <c r="E51" s="18">
        <v>0.08</v>
      </c>
      <c r="F51" s="18">
        <v>0.08</v>
      </c>
      <c r="G51" s="18">
        <v>0.08</v>
      </c>
      <c r="H51" s="18">
        <v>0.08</v>
      </c>
      <c r="I51" s="20">
        <v>0.08</v>
      </c>
      <c r="J51" s="18">
        <v>0.08</v>
      </c>
      <c r="K51" s="20">
        <v>0.08</v>
      </c>
      <c r="L51" s="18">
        <v>0.08</v>
      </c>
      <c r="M51" s="18">
        <v>0.08</v>
      </c>
      <c r="N51" s="18">
        <v>0.08</v>
      </c>
      <c r="O51" s="35">
        <v>0.1</v>
      </c>
      <c r="P51" s="18">
        <v>0.1</v>
      </c>
      <c r="Q51" s="18">
        <v>53</v>
      </c>
    </row>
    <row r="52" spans="2:17" ht="18" x14ac:dyDescent="0.45">
      <c r="B52" s="18">
        <v>0.05</v>
      </c>
      <c r="C52" s="18">
        <v>0.05</v>
      </c>
      <c r="D52" s="18">
        <v>0.05</v>
      </c>
      <c r="E52" s="18">
        <v>0.05</v>
      </c>
      <c r="F52" s="18">
        <v>0.05</v>
      </c>
      <c r="G52" s="18">
        <v>0.05</v>
      </c>
      <c r="H52" s="18">
        <v>0.05</v>
      </c>
      <c r="I52" s="20">
        <v>0.05</v>
      </c>
      <c r="J52" s="18">
        <v>0.05</v>
      </c>
      <c r="K52" s="20">
        <v>0.05</v>
      </c>
      <c r="L52" s="18">
        <v>0.05</v>
      </c>
      <c r="M52" s="18">
        <v>0.05</v>
      </c>
      <c r="N52" s="18">
        <v>0.05</v>
      </c>
      <c r="O52" s="35">
        <v>0.05</v>
      </c>
      <c r="P52" s="18">
        <v>0.08</v>
      </c>
      <c r="Q52" s="18">
        <v>52</v>
      </c>
    </row>
    <row r="53" spans="2:17" ht="18" x14ac:dyDescent="0.45">
      <c r="B53" s="18">
        <v>0.03</v>
      </c>
      <c r="C53" s="18">
        <v>0.03</v>
      </c>
      <c r="D53" s="18">
        <v>0.03</v>
      </c>
      <c r="E53" s="18">
        <v>0.03</v>
      </c>
      <c r="F53" s="18">
        <v>0.03</v>
      </c>
      <c r="G53" s="18">
        <v>0.03</v>
      </c>
      <c r="H53" s="18">
        <v>0.03</v>
      </c>
      <c r="I53" s="20">
        <v>0.03</v>
      </c>
      <c r="J53" s="18">
        <v>0.03</v>
      </c>
      <c r="K53" s="20">
        <v>0.03</v>
      </c>
      <c r="L53" s="18">
        <v>0.03</v>
      </c>
      <c r="M53" s="18">
        <v>0.03</v>
      </c>
      <c r="N53" s="18">
        <v>0.03</v>
      </c>
      <c r="O53" s="35">
        <v>0.03</v>
      </c>
      <c r="P53" s="18">
        <v>0.05</v>
      </c>
      <c r="Q53" s="18">
        <v>51</v>
      </c>
    </row>
    <row r="54" spans="2:17" ht="18" x14ac:dyDescent="0.45">
      <c r="B54" s="21">
        <v>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3">
        <v>0</v>
      </c>
      <c r="J54" s="21">
        <v>0</v>
      </c>
      <c r="K54" s="23">
        <v>0</v>
      </c>
      <c r="L54" s="21">
        <v>0</v>
      </c>
      <c r="M54" s="21">
        <v>0</v>
      </c>
      <c r="N54" s="21">
        <v>0</v>
      </c>
      <c r="O54" s="32">
        <v>0</v>
      </c>
      <c r="P54" s="21">
        <v>0</v>
      </c>
      <c r="Q54" s="21">
        <v>50</v>
      </c>
    </row>
  </sheetData>
  <sheetProtection algorithmName="SHA-512" hashValue="dxImxROlgUpTpme0+wzNzDI98SqqCP29L7THYpEMR1HEGVHYskJxD3i/2N6YGEzXYAUPW22NzshbCtsYxFCGkw==" saltValue="bWLdou78h4OTzPnehG/Tr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54"/>
  <sheetViews>
    <sheetView rightToLeft="1" workbookViewId="0">
      <selection activeCell="N11" sqref="N11"/>
    </sheetView>
  </sheetViews>
  <sheetFormatPr defaultColWidth="9.125" defaultRowHeight="14.25" x14ac:dyDescent="0.2"/>
  <cols>
    <col min="1" max="14" width="9.125" style="13"/>
    <col min="15" max="15" width="9.125" style="37"/>
    <col min="16" max="16" width="9.125" style="13"/>
    <col min="17" max="17" width="19.25" style="13" bestFit="1" customWidth="1"/>
    <col min="18" max="19" width="9.125" style="13"/>
    <col min="20" max="21" width="0" style="13" hidden="1" customWidth="1"/>
    <col min="22" max="22" width="7.25" style="13" bestFit="1" customWidth="1"/>
    <col min="23" max="36" width="4.375" style="13" customWidth="1"/>
    <col min="37" max="37" width="9.125" style="13"/>
    <col min="38" max="16384" width="9.125" style="1"/>
  </cols>
  <sheetData>
    <row r="1" spans="1:37" s="2" customFormat="1" ht="18" thickBot="1" x14ac:dyDescent="0.45">
      <c r="A1" s="24"/>
      <c r="B1" s="25" t="s">
        <v>29</v>
      </c>
      <c r="C1" s="25" t="s">
        <v>28</v>
      </c>
      <c r="D1" s="25" t="s">
        <v>27</v>
      </c>
      <c r="E1" s="25" t="s">
        <v>26</v>
      </c>
      <c r="F1" s="25" t="s">
        <v>25</v>
      </c>
      <c r="G1" s="25" t="s">
        <v>24</v>
      </c>
      <c r="H1" s="25" t="s">
        <v>23</v>
      </c>
      <c r="I1" s="26" t="s">
        <v>22</v>
      </c>
      <c r="J1" s="24"/>
      <c r="K1" s="24"/>
      <c r="L1" s="24"/>
      <c r="M1" s="24"/>
      <c r="N1" s="24"/>
      <c r="O1" s="27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</row>
    <row r="2" spans="1:37" ht="15" thickBot="1" x14ac:dyDescent="0.25">
      <c r="B2" s="84" t="s">
        <v>17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6"/>
      <c r="Q2" s="87" t="s">
        <v>18</v>
      </c>
      <c r="R2" s="28"/>
      <c r="S2" s="29" t="e">
        <f>پردازش!L23</f>
        <v>#DIV/0!</v>
      </c>
      <c r="V2" s="30" t="e">
        <f>-1*S2</f>
        <v>#DIV/0!</v>
      </c>
    </row>
    <row r="3" spans="1:37" ht="18.75" thickBot="1" x14ac:dyDescent="0.5">
      <c r="B3" s="21">
        <v>67</v>
      </c>
      <c r="C3" s="21">
        <v>43</v>
      </c>
      <c r="D3" s="21">
        <v>30</v>
      </c>
      <c r="E3" s="21">
        <v>23</v>
      </c>
      <c r="F3" s="21">
        <v>18</v>
      </c>
      <c r="G3" s="21">
        <v>15</v>
      </c>
      <c r="H3" s="21">
        <v>12</v>
      </c>
      <c r="I3" s="31">
        <v>10</v>
      </c>
      <c r="J3" s="21">
        <v>9</v>
      </c>
      <c r="K3" s="21">
        <v>8</v>
      </c>
      <c r="L3" s="21">
        <v>7</v>
      </c>
      <c r="M3" s="21">
        <v>6</v>
      </c>
      <c r="N3" s="21">
        <v>5</v>
      </c>
      <c r="O3" s="32">
        <v>4</v>
      </c>
      <c r="P3" s="21">
        <v>3</v>
      </c>
      <c r="Q3" s="88"/>
      <c r="R3" s="28" t="s">
        <v>30</v>
      </c>
      <c r="S3" s="33">
        <f>پردازش!L22</f>
        <v>0</v>
      </c>
    </row>
    <row r="4" spans="1:37" ht="18" x14ac:dyDescent="0.45">
      <c r="B4" s="17">
        <v>2.56</v>
      </c>
      <c r="C4" s="17">
        <v>2.5099999999999998</v>
      </c>
      <c r="D4" s="17">
        <v>2.48</v>
      </c>
      <c r="E4" s="17">
        <v>2.44</v>
      </c>
      <c r="F4" s="17">
        <v>2.39</v>
      </c>
      <c r="G4" s="17">
        <v>2.34</v>
      </c>
      <c r="H4" s="17">
        <v>2.2799999999999998</v>
      </c>
      <c r="I4" s="17">
        <v>2.2000000000000002</v>
      </c>
      <c r="J4" s="17">
        <v>2.13</v>
      </c>
      <c r="K4" s="17">
        <v>2.0699999999999998</v>
      </c>
      <c r="L4" s="17">
        <v>1.99</v>
      </c>
      <c r="M4" s="17">
        <v>1.88</v>
      </c>
      <c r="N4" s="17">
        <v>1.72</v>
      </c>
      <c r="O4" s="34">
        <v>1.49</v>
      </c>
      <c r="P4" s="17">
        <v>1.1599999999999999</v>
      </c>
      <c r="Q4" s="17">
        <v>100</v>
      </c>
      <c r="S4" s="13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3">
        <v>67</v>
      </c>
      <c r="W4" s="13">
        <v>43</v>
      </c>
      <c r="X4" s="13">
        <v>30</v>
      </c>
      <c r="Y4" s="13">
        <v>23</v>
      </c>
      <c r="Z4" s="13">
        <v>18</v>
      </c>
      <c r="AA4" s="13">
        <v>15</v>
      </c>
      <c r="AB4" s="13">
        <v>12</v>
      </c>
      <c r="AC4" s="13">
        <v>10</v>
      </c>
      <c r="AD4" s="13">
        <v>9</v>
      </c>
      <c r="AE4" s="13">
        <v>8</v>
      </c>
      <c r="AF4" s="13">
        <v>7</v>
      </c>
      <c r="AG4" s="13">
        <v>6</v>
      </c>
      <c r="AH4" s="13">
        <v>5</v>
      </c>
      <c r="AI4" s="13">
        <v>4</v>
      </c>
      <c r="AJ4" s="13">
        <v>3</v>
      </c>
    </row>
    <row r="5" spans="1:37" ht="18" x14ac:dyDescent="0.45">
      <c r="B5" s="18">
        <v>2.16</v>
      </c>
      <c r="C5" s="18">
        <v>2.14</v>
      </c>
      <c r="D5" s="18">
        <v>2.12</v>
      </c>
      <c r="E5" s="18">
        <v>2.09</v>
      </c>
      <c r="F5" s="18">
        <v>2.0699999999999998</v>
      </c>
      <c r="G5" s="18">
        <v>2.04</v>
      </c>
      <c r="H5" s="18">
        <v>2.0099999999999998</v>
      </c>
      <c r="I5" s="18">
        <v>1.96</v>
      </c>
      <c r="J5" s="18">
        <v>1.91</v>
      </c>
      <c r="K5" s="18">
        <v>1.88</v>
      </c>
      <c r="L5" s="18">
        <v>1.82</v>
      </c>
      <c r="M5" s="18">
        <v>1.75</v>
      </c>
      <c r="N5" s="18">
        <v>1.64</v>
      </c>
      <c r="O5" s="35">
        <v>1.46</v>
      </c>
      <c r="P5" s="18" t="s">
        <v>7</v>
      </c>
      <c r="Q5" s="18">
        <v>99</v>
      </c>
      <c r="S5" s="36" t="e">
        <f>SUM(V5:AJ5)</f>
        <v>#DIV/0!</v>
      </c>
      <c r="V5" s="13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3" t="e">
        <f t="shared" si="0"/>
        <v>#DIV/0!</v>
      </c>
      <c r="X5" s="13" t="e">
        <f t="shared" si="0"/>
        <v>#DIV/0!</v>
      </c>
      <c r="Y5" s="13" t="e">
        <f t="shared" si="0"/>
        <v>#DIV/0!</v>
      </c>
      <c r="Z5" s="13" t="e">
        <f t="shared" si="0"/>
        <v>#DIV/0!</v>
      </c>
      <c r="AA5" s="13" t="e">
        <f t="shared" si="0"/>
        <v>#DIV/0!</v>
      </c>
      <c r="AB5" s="13" t="e">
        <f t="shared" si="0"/>
        <v>#DIV/0!</v>
      </c>
      <c r="AC5" s="13" t="e">
        <f t="shared" si="0"/>
        <v>#DIV/0!</v>
      </c>
      <c r="AD5" s="13" t="e">
        <f t="shared" si="0"/>
        <v>#DIV/0!</v>
      </c>
      <c r="AE5" s="13" t="e">
        <f t="shared" si="0"/>
        <v>#DIV/0!</v>
      </c>
      <c r="AF5" s="13" t="e">
        <f t="shared" si="0"/>
        <v>#DIV/0!</v>
      </c>
      <c r="AG5" s="13" t="e">
        <f t="shared" si="0"/>
        <v>#DIV/0!</v>
      </c>
      <c r="AH5" s="13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3" t="e">
        <f t="shared" si="0"/>
        <v>#DIV/0!</v>
      </c>
      <c r="AJ5" s="13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18">
        <v>1.95</v>
      </c>
      <c r="C6" s="18">
        <v>1.94</v>
      </c>
      <c r="D6" s="18">
        <v>1.93</v>
      </c>
      <c r="E6" s="18">
        <v>1.91</v>
      </c>
      <c r="F6" s="18">
        <v>1.89</v>
      </c>
      <c r="G6" s="18">
        <v>1.87</v>
      </c>
      <c r="H6" s="18">
        <v>1.84</v>
      </c>
      <c r="I6" s="18">
        <v>1.81</v>
      </c>
      <c r="J6" s="18">
        <v>1.78</v>
      </c>
      <c r="K6" s="18">
        <v>1.75</v>
      </c>
      <c r="L6" s="18">
        <v>1.72</v>
      </c>
      <c r="M6" s="18">
        <v>1.66</v>
      </c>
      <c r="N6" s="18">
        <v>1.58</v>
      </c>
      <c r="O6" s="35">
        <v>1.43</v>
      </c>
      <c r="P6" s="18" t="s">
        <v>7</v>
      </c>
      <c r="Q6" s="18">
        <v>98</v>
      </c>
      <c r="S6" s="36" t="e">
        <f>SUM(V6:AJ6)</f>
        <v>#DIV/0!</v>
      </c>
      <c r="V6" s="13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3" t="e">
        <f t="shared" si="1"/>
        <v>#DIV/0!</v>
      </c>
      <c r="X6" s="13" t="e">
        <f t="shared" si="1"/>
        <v>#DIV/0!</v>
      </c>
      <c r="Y6" s="13" t="e">
        <f t="shared" si="1"/>
        <v>#DIV/0!</v>
      </c>
      <c r="Z6" s="13" t="e">
        <f t="shared" si="1"/>
        <v>#DIV/0!</v>
      </c>
      <c r="AA6" s="13" t="e">
        <f t="shared" si="1"/>
        <v>#DIV/0!</v>
      </c>
      <c r="AB6" s="13" t="e">
        <f t="shared" si="1"/>
        <v>#DIV/0!</v>
      </c>
      <c r="AC6" s="13" t="e">
        <f t="shared" si="1"/>
        <v>#DIV/0!</v>
      </c>
      <c r="AD6" s="13" t="e">
        <f t="shared" si="1"/>
        <v>#DIV/0!</v>
      </c>
      <c r="AE6" s="13" t="e">
        <f t="shared" si="1"/>
        <v>#DIV/0!</v>
      </c>
      <c r="AF6" s="13" t="e">
        <f t="shared" si="1"/>
        <v>#DIV/0!</v>
      </c>
      <c r="AG6" s="13" t="e">
        <f t="shared" si="1"/>
        <v>#DIV/0!</v>
      </c>
      <c r="AH6" s="13" t="e">
        <f t="shared" si="1"/>
        <v>#DIV/0!</v>
      </c>
      <c r="AI6" s="13" t="e">
        <f t="shared" si="1"/>
        <v>#DIV/0!</v>
      </c>
      <c r="AJ6" s="13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8">
        <v>1.81</v>
      </c>
      <c r="C7" s="18">
        <v>1.8</v>
      </c>
      <c r="D7" s="18">
        <v>1.79</v>
      </c>
      <c r="E7" s="18">
        <v>1.78</v>
      </c>
      <c r="F7" s="18">
        <v>1.76</v>
      </c>
      <c r="G7" s="18">
        <v>1.75</v>
      </c>
      <c r="H7" s="18">
        <v>1.73</v>
      </c>
      <c r="I7" s="18">
        <v>1.71</v>
      </c>
      <c r="J7" s="18">
        <v>1.68</v>
      </c>
      <c r="K7" s="18">
        <v>1.66</v>
      </c>
      <c r="L7" s="18">
        <v>1.63</v>
      </c>
      <c r="M7" s="18">
        <v>1.59</v>
      </c>
      <c r="N7" s="18">
        <v>1.52</v>
      </c>
      <c r="O7" s="35">
        <v>1.4</v>
      </c>
      <c r="P7" s="18">
        <v>1.1499999999999999</v>
      </c>
      <c r="Q7" s="18">
        <v>97</v>
      </c>
    </row>
    <row r="8" spans="1:37" ht="18" x14ac:dyDescent="0.45">
      <c r="B8" s="18">
        <v>1.7</v>
      </c>
      <c r="C8" s="18">
        <v>1.69</v>
      </c>
      <c r="D8" s="18">
        <v>1.68</v>
      </c>
      <c r="E8" s="18">
        <v>1.67</v>
      </c>
      <c r="F8" s="18">
        <v>1.66</v>
      </c>
      <c r="G8" s="18">
        <v>1.65</v>
      </c>
      <c r="H8" s="18">
        <v>1.64</v>
      </c>
      <c r="I8" s="18">
        <v>1.62</v>
      </c>
      <c r="J8" s="18">
        <v>1.6</v>
      </c>
      <c r="K8" s="18">
        <v>1.58</v>
      </c>
      <c r="L8" s="18">
        <v>1.56</v>
      </c>
      <c r="M8" s="18">
        <v>1.52</v>
      </c>
      <c r="N8" s="18">
        <v>1.47</v>
      </c>
      <c r="O8" s="35">
        <v>1.37</v>
      </c>
      <c r="P8" s="18" t="s">
        <v>7</v>
      </c>
      <c r="Q8" s="18">
        <v>96</v>
      </c>
    </row>
    <row r="9" spans="1:37" ht="18" x14ac:dyDescent="0.45">
      <c r="B9" s="18">
        <v>1.6</v>
      </c>
      <c r="C9" s="18">
        <v>1.59</v>
      </c>
      <c r="D9" s="18">
        <v>1.59</v>
      </c>
      <c r="E9" s="18">
        <v>1.58</v>
      </c>
      <c r="F9" s="18">
        <v>1.57</v>
      </c>
      <c r="G9" s="18">
        <v>1.56</v>
      </c>
      <c r="H9" s="18">
        <v>1.55</v>
      </c>
      <c r="I9" s="18">
        <v>1.54</v>
      </c>
      <c r="J9" s="18">
        <v>1.52</v>
      </c>
      <c r="K9" s="18">
        <v>1.51</v>
      </c>
      <c r="L9" s="18">
        <v>1.49</v>
      </c>
      <c r="M9" s="18">
        <v>1.47</v>
      </c>
      <c r="N9" s="18">
        <v>1.42</v>
      </c>
      <c r="O9" s="35">
        <v>1.34</v>
      </c>
      <c r="P9" s="18">
        <v>1.1399999999999999</v>
      </c>
      <c r="Q9" s="18">
        <v>95</v>
      </c>
    </row>
    <row r="10" spans="1:37" ht="18" x14ac:dyDescent="0.45">
      <c r="B10" s="17">
        <v>1.52</v>
      </c>
      <c r="C10" s="17">
        <v>1.51</v>
      </c>
      <c r="D10" s="17">
        <v>1.51</v>
      </c>
      <c r="E10" s="17">
        <v>1.5</v>
      </c>
      <c r="F10" s="17">
        <v>1.5</v>
      </c>
      <c r="G10" s="17">
        <v>1.49</v>
      </c>
      <c r="H10" s="17">
        <v>1.48</v>
      </c>
      <c r="I10" s="19">
        <v>1.47</v>
      </c>
      <c r="J10" s="17">
        <v>1.46</v>
      </c>
      <c r="K10" s="19">
        <v>1.45</v>
      </c>
      <c r="L10" s="17">
        <v>1.43</v>
      </c>
      <c r="M10" s="17">
        <v>1.41</v>
      </c>
      <c r="N10" s="17">
        <v>1.38</v>
      </c>
      <c r="O10" s="34">
        <v>1.31</v>
      </c>
      <c r="P10" s="17" t="s">
        <v>7</v>
      </c>
      <c r="Q10" s="17">
        <v>94</v>
      </c>
    </row>
    <row r="11" spans="1:37" ht="18" x14ac:dyDescent="0.45">
      <c r="B11" s="18">
        <v>1.44</v>
      </c>
      <c r="C11" s="18">
        <v>1.44</v>
      </c>
      <c r="D11" s="18">
        <v>1.44</v>
      </c>
      <c r="E11" s="18">
        <v>1.43</v>
      </c>
      <c r="F11" s="18">
        <v>1.43</v>
      </c>
      <c r="G11" s="18">
        <v>1.42</v>
      </c>
      <c r="H11" s="18">
        <v>1.41</v>
      </c>
      <c r="I11" s="20">
        <v>1.41</v>
      </c>
      <c r="J11" s="18">
        <v>1.4</v>
      </c>
      <c r="K11" s="20">
        <v>1.39</v>
      </c>
      <c r="L11" s="18">
        <v>1.38</v>
      </c>
      <c r="M11" s="18">
        <v>1.36</v>
      </c>
      <c r="N11" s="18">
        <v>1.33</v>
      </c>
      <c r="O11" s="35">
        <v>1.28</v>
      </c>
      <c r="P11" s="18">
        <v>1.1299999999999999</v>
      </c>
      <c r="Q11" s="18">
        <v>93</v>
      </c>
    </row>
    <row r="12" spans="1:37" ht="18" x14ac:dyDescent="0.45">
      <c r="B12" s="18">
        <v>1.38</v>
      </c>
      <c r="C12" s="18">
        <v>1.37</v>
      </c>
      <c r="D12" s="18">
        <v>1.37</v>
      </c>
      <c r="E12" s="18">
        <v>1.37</v>
      </c>
      <c r="F12" s="18">
        <v>1.36</v>
      </c>
      <c r="G12" s="18">
        <v>1.36</v>
      </c>
      <c r="H12" s="18">
        <v>1.35</v>
      </c>
      <c r="I12" s="20">
        <v>1.35</v>
      </c>
      <c r="J12" s="18">
        <v>1.34</v>
      </c>
      <c r="K12" s="20">
        <v>1.33</v>
      </c>
      <c r="L12" s="18">
        <v>1.33</v>
      </c>
      <c r="M12" s="18">
        <v>1.31</v>
      </c>
      <c r="N12" s="18">
        <v>1.29</v>
      </c>
      <c r="O12" s="35">
        <v>1.25</v>
      </c>
      <c r="P12" s="18">
        <v>1.1200000000000001</v>
      </c>
      <c r="Q12" s="18">
        <v>92</v>
      </c>
    </row>
    <row r="13" spans="1:37" ht="18" x14ac:dyDescent="0.45">
      <c r="B13" s="18">
        <v>1.31</v>
      </c>
      <c r="C13" s="18">
        <v>1.31</v>
      </c>
      <c r="D13" s="18">
        <v>1.31</v>
      </c>
      <c r="E13" s="18">
        <v>1.31</v>
      </c>
      <c r="F13" s="18">
        <v>1.3</v>
      </c>
      <c r="G13" s="18">
        <v>1.3</v>
      </c>
      <c r="H13" s="18">
        <v>1.3</v>
      </c>
      <c r="I13" s="20">
        <v>1.29</v>
      </c>
      <c r="J13" s="18">
        <v>1.29</v>
      </c>
      <c r="K13" s="20">
        <v>1.28</v>
      </c>
      <c r="L13" s="18">
        <v>1.28</v>
      </c>
      <c r="M13" s="18">
        <v>1.27</v>
      </c>
      <c r="N13" s="18">
        <v>1.25</v>
      </c>
      <c r="O13" s="35">
        <v>1.22</v>
      </c>
      <c r="P13" s="18">
        <v>1.1100000000000001</v>
      </c>
      <c r="Q13" s="18">
        <v>91</v>
      </c>
    </row>
    <row r="14" spans="1:37" ht="18" x14ac:dyDescent="0.45">
      <c r="B14" s="21">
        <v>1.26</v>
      </c>
      <c r="C14" s="21">
        <v>1.26</v>
      </c>
      <c r="D14" s="21">
        <v>1.25</v>
      </c>
      <c r="E14" s="21">
        <v>1.25</v>
      </c>
      <c r="F14" s="21">
        <v>1.25</v>
      </c>
      <c r="G14" s="21">
        <v>1.25</v>
      </c>
      <c r="H14" s="21">
        <v>1.25</v>
      </c>
      <c r="I14" s="23">
        <v>1.24</v>
      </c>
      <c r="J14" s="21">
        <v>1.24</v>
      </c>
      <c r="K14" s="23">
        <v>1.24</v>
      </c>
      <c r="L14" s="21">
        <v>1.23</v>
      </c>
      <c r="M14" s="21">
        <v>1.23</v>
      </c>
      <c r="N14" s="21">
        <v>1.21</v>
      </c>
      <c r="O14" s="32">
        <v>1.19</v>
      </c>
      <c r="P14" s="21">
        <v>1.1000000000000001</v>
      </c>
      <c r="Q14" s="21">
        <v>90</v>
      </c>
    </row>
    <row r="15" spans="1:37" ht="18" x14ac:dyDescent="0.45">
      <c r="B15" s="17">
        <v>1.2</v>
      </c>
      <c r="C15" s="17">
        <v>1.2</v>
      </c>
      <c r="D15" s="17">
        <v>1.2</v>
      </c>
      <c r="E15" s="17">
        <v>1.2</v>
      </c>
      <c r="F15" s="17">
        <v>1.2</v>
      </c>
      <c r="G15" s="17">
        <v>1.2</v>
      </c>
      <c r="H15" s="17">
        <v>1.2</v>
      </c>
      <c r="I15" s="19">
        <v>1.19</v>
      </c>
      <c r="J15" s="17">
        <v>1.19</v>
      </c>
      <c r="K15" s="19">
        <v>1.19</v>
      </c>
      <c r="L15" s="17">
        <v>1.19</v>
      </c>
      <c r="M15" s="17">
        <v>1.18</v>
      </c>
      <c r="N15" s="17">
        <v>1.18</v>
      </c>
      <c r="O15" s="34">
        <v>1.1599999999999999</v>
      </c>
      <c r="P15" s="17">
        <v>1.0900000000000001</v>
      </c>
      <c r="Q15" s="17">
        <v>89</v>
      </c>
    </row>
    <row r="16" spans="1:37" ht="18" x14ac:dyDescent="0.45">
      <c r="B16" s="18">
        <v>1.1499999999999999</v>
      </c>
      <c r="C16" s="18">
        <v>1.1499999999999999</v>
      </c>
      <c r="D16" s="18">
        <v>1.1499999999999999</v>
      </c>
      <c r="E16" s="18">
        <v>1.1499999999999999</v>
      </c>
      <c r="F16" s="18">
        <v>1.1499999999999999</v>
      </c>
      <c r="G16" s="18">
        <v>1.1499999999999999</v>
      </c>
      <c r="H16" s="18">
        <v>1.1499999999999999</v>
      </c>
      <c r="I16" s="20">
        <v>1.1499999999999999</v>
      </c>
      <c r="J16" s="18">
        <v>1.1499999999999999</v>
      </c>
      <c r="K16" s="20">
        <v>1.1499999999999999</v>
      </c>
      <c r="L16" s="18">
        <v>1.1499999999999999</v>
      </c>
      <c r="M16" s="18">
        <v>1.1399999999999999</v>
      </c>
      <c r="N16" s="18">
        <v>1.1399999999999999</v>
      </c>
      <c r="O16" s="35">
        <v>1.1299999999999999</v>
      </c>
      <c r="P16" s="18">
        <v>1.07</v>
      </c>
      <c r="Q16" s="18">
        <v>88</v>
      </c>
    </row>
    <row r="17" spans="2:17" ht="18" x14ac:dyDescent="0.45">
      <c r="B17" s="18">
        <v>1.1100000000000001</v>
      </c>
      <c r="C17" s="18">
        <v>1.1100000000000001</v>
      </c>
      <c r="D17" s="18">
        <v>1.1100000000000001</v>
      </c>
      <c r="E17" s="18">
        <v>1.1100000000000001</v>
      </c>
      <c r="F17" s="18">
        <v>1.1100000000000001</v>
      </c>
      <c r="G17" s="18">
        <v>1.1100000000000001</v>
      </c>
      <c r="H17" s="18">
        <v>1.1100000000000001</v>
      </c>
      <c r="I17" s="20">
        <v>1.1000000000000001</v>
      </c>
      <c r="J17" s="18">
        <v>1.1000000000000001</v>
      </c>
      <c r="K17" s="20">
        <v>1.1000000000000001</v>
      </c>
      <c r="L17" s="18">
        <v>1.1000000000000001</v>
      </c>
      <c r="M17" s="18">
        <v>1.1000000000000001</v>
      </c>
      <c r="N17" s="18">
        <v>1.1000000000000001</v>
      </c>
      <c r="O17" s="35">
        <v>1.1000000000000001</v>
      </c>
      <c r="P17" s="18">
        <v>1.06</v>
      </c>
      <c r="Q17" s="18">
        <v>87</v>
      </c>
    </row>
    <row r="18" spans="2:17" ht="18" x14ac:dyDescent="0.45">
      <c r="B18" s="18">
        <v>1.06</v>
      </c>
      <c r="C18" s="18">
        <v>1.06</v>
      </c>
      <c r="D18" s="18">
        <v>1.06</v>
      </c>
      <c r="E18" s="18">
        <v>1.06</v>
      </c>
      <c r="F18" s="18">
        <v>1.06</v>
      </c>
      <c r="G18" s="18">
        <v>1.06</v>
      </c>
      <c r="H18" s="18">
        <v>1.06</v>
      </c>
      <c r="I18" s="20">
        <v>1.06</v>
      </c>
      <c r="J18" s="18">
        <v>1.06</v>
      </c>
      <c r="K18" s="20">
        <v>1.06</v>
      </c>
      <c r="L18" s="18">
        <v>1.07</v>
      </c>
      <c r="M18" s="18">
        <v>1.07</v>
      </c>
      <c r="N18" s="18">
        <v>1.07</v>
      </c>
      <c r="O18" s="35">
        <v>1.07</v>
      </c>
      <c r="P18" s="18">
        <v>1.04</v>
      </c>
      <c r="Q18" s="18">
        <v>86</v>
      </c>
    </row>
    <row r="19" spans="2:17" ht="18" x14ac:dyDescent="0.45">
      <c r="B19" s="21">
        <v>1.02</v>
      </c>
      <c r="C19" s="21">
        <v>1.02</v>
      </c>
      <c r="D19" s="21">
        <v>1.02</v>
      </c>
      <c r="E19" s="21">
        <v>1.02</v>
      </c>
      <c r="F19" s="21">
        <v>1.02</v>
      </c>
      <c r="G19" s="21">
        <v>1.02</v>
      </c>
      <c r="H19" s="21">
        <v>1.02</v>
      </c>
      <c r="I19" s="23">
        <v>1.02</v>
      </c>
      <c r="J19" s="21">
        <v>1.02</v>
      </c>
      <c r="K19" s="23">
        <v>1.03</v>
      </c>
      <c r="L19" s="21">
        <v>1.03</v>
      </c>
      <c r="M19" s="21">
        <v>1.03</v>
      </c>
      <c r="N19" s="21">
        <v>1.03</v>
      </c>
      <c r="O19" s="32">
        <v>1.04</v>
      </c>
      <c r="P19" s="21">
        <v>1.03</v>
      </c>
      <c r="Q19" s="21">
        <v>85</v>
      </c>
    </row>
    <row r="20" spans="2:17" ht="18" x14ac:dyDescent="0.45">
      <c r="B20" s="17">
        <v>0.98</v>
      </c>
      <c r="C20" s="17">
        <v>0.98</v>
      </c>
      <c r="D20" s="17">
        <v>0.98</v>
      </c>
      <c r="E20" s="17">
        <v>0.98</v>
      </c>
      <c r="F20" s="17">
        <v>0.98</v>
      </c>
      <c r="G20" s="17">
        <v>0.98</v>
      </c>
      <c r="H20" s="17">
        <v>0.98</v>
      </c>
      <c r="I20" s="19">
        <v>0.98</v>
      </c>
      <c r="J20" s="17">
        <v>0.99</v>
      </c>
      <c r="K20" s="19">
        <v>0.99</v>
      </c>
      <c r="L20" s="17">
        <v>0.99</v>
      </c>
      <c r="M20" s="17">
        <v>0.99</v>
      </c>
      <c r="N20" s="17">
        <v>1</v>
      </c>
      <c r="O20" s="34">
        <v>1.01</v>
      </c>
      <c r="P20" s="17">
        <v>1.01</v>
      </c>
      <c r="Q20" s="17">
        <v>84</v>
      </c>
    </row>
    <row r="21" spans="2:17" ht="18" x14ac:dyDescent="0.45">
      <c r="B21" s="18">
        <v>0.94</v>
      </c>
      <c r="C21" s="18">
        <v>0.94</v>
      </c>
      <c r="D21" s="18">
        <v>0.94</v>
      </c>
      <c r="E21" s="18">
        <v>0.94</v>
      </c>
      <c r="F21" s="18">
        <v>0.94</v>
      </c>
      <c r="G21" s="18">
        <v>0.94</v>
      </c>
      <c r="H21" s="18">
        <v>0.94</v>
      </c>
      <c r="I21" s="20">
        <v>0.95</v>
      </c>
      <c r="J21" s="18">
        <v>0.95</v>
      </c>
      <c r="K21" s="20">
        <v>0.95</v>
      </c>
      <c r="L21" s="18">
        <v>0.95</v>
      </c>
      <c r="M21" s="18">
        <v>0.96</v>
      </c>
      <c r="N21" s="18">
        <v>0.97</v>
      </c>
      <c r="O21" s="35">
        <v>0.98</v>
      </c>
      <c r="P21" s="18">
        <v>0.99</v>
      </c>
      <c r="Q21" s="18">
        <v>83</v>
      </c>
    </row>
    <row r="22" spans="2:17" ht="18" x14ac:dyDescent="0.45">
      <c r="B22" s="18">
        <v>0.9</v>
      </c>
      <c r="C22" s="18">
        <v>0.9</v>
      </c>
      <c r="D22" s="18">
        <v>0.9</v>
      </c>
      <c r="E22" s="18">
        <v>0.9</v>
      </c>
      <c r="F22" s="18">
        <v>0.9</v>
      </c>
      <c r="G22" s="18">
        <v>0.91</v>
      </c>
      <c r="H22" s="18">
        <v>0.91</v>
      </c>
      <c r="I22" s="20">
        <v>0.91</v>
      </c>
      <c r="J22" s="18">
        <v>0.91</v>
      </c>
      <c r="K22" s="20">
        <v>0.92</v>
      </c>
      <c r="L22" s="18">
        <v>0.92</v>
      </c>
      <c r="M22" s="18">
        <v>0.92</v>
      </c>
      <c r="N22" s="18">
        <v>0.93</v>
      </c>
      <c r="O22" s="35">
        <v>0.95</v>
      </c>
      <c r="P22" s="18">
        <v>0.97</v>
      </c>
      <c r="Q22" s="18">
        <v>82</v>
      </c>
    </row>
    <row r="23" spans="2:17" ht="18" x14ac:dyDescent="0.45">
      <c r="B23" s="18">
        <v>0.87</v>
      </c>
      <c r="C23" s="18">
        <v>0.87</v>
      </c>
      <c r="D23" s="18">
        <v>0.87</v>
      </c>
      <c r="E23" s="18">
        <v>0.87</v>
      </c>
      <c r="F23" s="18">
        <v>0.87</v>
      </c>
      <c r="G23" s="18">
        <v>0.87</v>
      </c>
      <c r="H23" s="18">
        <v>0.87</v>
      </c>
      <c r="I23" s="20">
        <v>0.87</v>
      </c>
      <c r="J23" s="18">
        <v>0.88</v>
      </c>
      <c r="K23" s="20">
        <v>0.88</v>
      </c>
      <c r="L23" s="18">
        <v>0.88</v>
      </c>
      <c r="M23" s="18">
        <v>0.89</v>
      </c>
      <c r="N23" s="18">
        <v>0.9</v>
      </c>
      <c r="O23" s="35">
        <v>0.92</v>
      </c>
      <c r="P23" s="18">
        <v>0.95</v>
      </c>
      <c r="Q23" s="18">
        <v>81</v>
      </c>
    </row>
    <row r="24" spans="2:17" ht="18" x14ac:dyDescent="0.45">
      <c r="B24" s="21">
        <v>0.83</v>
      </c>
      <c r="C24" s="21">
        <v>0.83</v>
      </c>
      <c r="D24" s="21">
        <v>0.83</v>
      </c>
      <c r="E24" s="21">
        <v>0.83</v>
      </c>
      <c r="F24" s="21">
        <v>0.83</v>
      </c>
      <c r="G24" s="21">
        <v>0.83</v>
      </c>
      <c r="H24" s="21">
        <v>0.84</v>
      </c>
      <c r="I24" s="23">
        <v>0.84</v>
      </c>
      <c r="J24" s="21">
        <v>0.84</v>
      </c>
      <c r="K24" s="23">
        <v>0.85</v>
      </c>
      <c r="L24" s="21">
        <v>0.85</v>
      </c>
      <c r="M24" s="21">
        <v>0.86</v>
      </c>
      <c r="N24" s="21">
        <v>0.87</v>
      </c>
      <c r="O24" s="32">
        <v>0.89</v>
      </c>
      <c r="P24" s="21">
        <v>0.93</v>
      </c>
      <c r="Q24" s="21">
        <v>80</v>
      </c>
    </row>
    <row r="25" spans="2:17" ht="18" x14ac:dyDescent="0.45">
      <c r="B25" s="17">
        <v>0.79</v>
      </c>
      <c r="C25" s="17">
        <v>0.8</v>
      </c>
      <c r="D25" s="17">
        <v>0.8</v>
      </c>
      <c r="E25" s="17">
        <v>0.8</v>
      </c>
      <c r="F25" s="17">
        <v>0.8</v>
      </c>
      <c r="G25" s="17">
        <v>0.8</v>
      </c>
      <c r="H25" s="17">
        <v>0.8</v>
      </c>
      <c r="I25" s="19">
        <v>0.81</v>
      </c>
      <c r="J25" s="17">
        <v>0.81</v>
      </c>
      <c r="K25" s="19">
        <v>0.81</v>
      </c>
      <c r="L25" s="17">
        <v>0.82</v>
      </c>
      <c r="M25" s="17">
        <v>0.82</v>
      </c>
      <c r="N25" s="17">
        <v>0.84</v>
      </c>
      <c r="O25" s="34">
        <v>0.86</v>
      </c>
      <c r="P25" s="17">
        <v>0.91</v>
      </c>
      <c r="Q25" s="17">
        <v>79</v>
      </c>
    </row>
    <row r="26" spans="2:17" ht="18" x14ac:dyDescent="0.45">
      <c r="B26" s="18">
        <v>0.76</v>
      </c>
      <c r="C26" s="18">
        <v>0.76</v>
      </c>
      <c r="D26" s="18">
        <v>0.76</v>
      </c>
      <c r="E26" s="18">
        <v>0.76</v>
      </c>
      <c r="F26" s="18">
        <v>0.76</v>
      </c>
      <c r="G26" s="18">
        <v>0.77</v>
      </c>
      <c r="H26" s="18">
        <v>0.77</v>
      </c>
      <c r="I26" s="20">
        <v>0.77</v>
      </c>
      <c r="J26" s="18">
        <v>0.78</v>
      </c>
      <c r="K26" s="20">
        <v>0.78</v>
      </c>
      <c r="L26" s="18">
        <v>0.79</v>
      </c>
      <c r="M26" s="18">
        <v>0.79</v>
      </c>
      <c r="N26" s="18">
        <v>0.81</v>
      </c>
      <c r="O26" s="35">
        <v>0.83</v>
      </c>
      <c r="P26" s="18">
        <v>0.88</v>
      </c>
      <c r="Q26" s="18">
        <v>78</v>
      </c>
    </row>
    <row r="27" spans="2:17" ht="18" x14ac:dyDescent="0.45">
      <c r="B27" s="18">
        <v>0.73</v>
      </c>
      <c r="C27" s="18">
        <v>0.73</v>
      </c>
      <c r="D27" s="18">
        <v>0.73</v>
      </c>
      <c r="E27" s="18">
        <v>0.73</v>
      </c>
      <c r="F27" s="18">
        <v>0.73</v>
      </c>
      <c r="G27" s="18">
        <v>0.73</v>
      </c>
      <c r="H27" s="18">
        <v>0.74</v>
      </c>
      <c r="I27" s="20">
        <v>0.74</v>
      </c>
      <c r="J27" s="18">
        <v>0.74</v>
      </c>
      <c r="K27" s="20">
        <v>0.75</v>
      </c>
      <c r="L27" s="18">
        <v>0.75</v>
      </c>
      <c r="M27" s="18">
        <v>0.76</v>
      </c>
      <c r="N27" s="18">
        <v>0.77</v>
      </c>
      <c r="O27" s="35">
        <v>0.8</v>
      </c>
      <c r="P27" s="18">
        <v>0.86</v>
      </c>
      <c r="Q27" s="18">
        <v>77</v>
      </c>
    </row>
    <row r="28" spans="2:17" ht="18" x14ac:dyDescent="0.45">
      <c r="B28" s="18">
        <v>0.7</v>
      </c>
      <c r="C28" s="18">
        <v>0.7</v>
      </c>
      <c r="D28" s="18">
        <v>0.7</v>
      </c>
      <c r="E28" s="18">
        <v>0.7</v>
      </c>
      <c r="F28" s="18">
        <v>0.7</v>
      </c>
      <c r="G28" s="18">
        <v>0.7</v>
      </c>
      <c r="H28" s="18">
        <v>0.7</v>
      </c>
      <c r="I28" s="20">
        <v>0.71</v>
      </c>
      <c r="J28" s="18">
        <v>0.71</v>
      </c>
      <c r="K28" s="20">
        <v>0.72</v>
      </c>
      <c r="L28" s="18">
        <v>0.72</v>
      </c>
      <c r="M28" s="18">
        <v>0.73</v>
      </c>
      <c r="N28" s="18">
        <v>0.74</v>
      </c>
      <c r="O28" s="35">
        <v>0.77</v>
      </c>
      <c r="P28" s="18">
        <v>0.83</v>
      </c>
      <c r="Q28" s="18">
        <v>76</v>
      </c>
    </row>
    <row r="29" spans="2:17" ht="18" x14ac:dyDescent="0.45">
      <c r="B29" s="21">
        <v>0.66</v>
      </c>
      <c r="C29" s="21">
        <v>0.67</v>
      </c>
      <c r="D29" s="21">
        <v>0.67</v>
      </c>
      <c r="E29" s="21">
        <v>0.67</v>
      </c>
      <c r="F29" s="21">
        <v>0.67</v>
      </c>
      <c r="G29" s="21">
        <v>0.67</v>
      </c>
      <c r="H29" s="21">
        <v>0.67</v>
      </c>
      <c r="I29" s="23">
        <v>0.68</v>
      </c>
      <c r="J29" s="21">
        <v>0.68</v>
      </c>
      <c r="K29" s="23">
        <v>0.69</v>
      </c>
      <c r="L29" s="21">
        <v>0.69</v>
      </c>
      <c r="M29" s="21">
        <v>0.7</v>
      </c>
      <c r="N29" s="21">
        <v>0.71</v>
      </c>
      <c r="O29" s="32">
        <v>0.74</v>
      </c>
      <c r="P29" s="21">
        <v>0.81</v>
      </c>
      <c r="Q29" s="21">
        <v>75</v>
      </c>
    </row>
    <row r="30" spans="2:17" ht="18" x14ac:dyDescent="0.45">
      <c r="B30" s="17">
        <v>0.63</v>
      </c>
      <c r="C30" s="17">
        <v>0.64</v>
      </c>
      <c r="D30" s="17">
        <v>0.64</v>
      </c>
      <c r="E30" s="17">
        <v>0.64</v>
      </c>
      <c r="F30" s="17">
        <v>0.64</v>
      </c>
      <c r="G30" s="17">
        <v>0.64</v>
      </c>
      <c r="H30" s="17">
        <v>0.64</v>
      </c>
      <c r="I30" s="19">
        <v>0.65</v>
      </c>
      <c r="J30" s="17">
        <v>0.65</v>
      </c>
      <c r="K30" s="19">
        <v>0.65</v>
      </c>
      <c r="L30" s="17">
        <v>0.67</v>
      </c>
      <c r="M30" s="17">
        <v>0.67</v>
      </c>
      <c r="N30" s="17">
        <v>0.68</v>
      </c>
      <c r="O30" s="34">
        <v>0.71</v>
      </c>
      <c r="P30" s="17">
        <v>0.78</v>
      </c>
      <c r="Q30" s="17">
        <v>74</v>
      </c>
    </row>
    <row r="31" spans="2:17" ht="18" x14ac:dyDescent="0.45">
      <c r="B31" s="18">
        <v>0.6</v>
      </c>
      <c r="C31" s="18">
        <v>0.61</v>
      </c>
      <c r="D31" s="18">
        <v>0.61</v>
      </c>
      <c r="E31" s="18">
        <v>0.61</v>
      </c>
      <c r="F31" s="18">
        <v>0.61</v>
      </c>
      <c r="G31" s="18">
        <v>0.61</v>
      </c>
      <c r="H31" s="18">
        <v>0.61</v>
      </c>
      <c r="I31" s="20">
        <v>0.62</v>
      </c>
      <c r="J31" s="18">
        <v>0.62</v>
      </c>
      <c r="K31" s="20">
        <v>0.62</v>
      </c>
      <c r="L31" s="18">
        <v>0.63</v>
      </c>
      <c r="M31" s="18">
        <v>0.64</v>
      </c>
      <c r="N31" s="18">
        <v>0.65</v>
      </c>
      <c r="O31" s="35">
        <v>0.68</v>
      </c>
      <c r="P31" s="18">
        <v>0.75</v>
      </c>
      <c r="Q31" s="18">
        <v>73</v>
      </c>
    </row>
    <row r="32" spans="2:17" ht="18" x14ac:dyDescent="0.45">
      <c r="B32" s="18">
        <v>0.56999999999999995</v>
      </c>
      <c r="C32" s="18">
        <v>0.57999999999999996</v>
      </c>
      <c r="D32" s="18">
        <v>0.57999999999999996</v>
      </c>
      <c r="E32" s="18">
        <v>0.57999999999999996</v>
      </c>
      <c r="F32" s="18">
        <v>0.57999999999999996</v>
      </c>
      <c r="G32" s="18">
        <v>0.57999999999999996</v>
      </c>
      <c r="H32" s="18">
        <v>0.57999999999999996</v>
      </c>
      <c r="I32" s="20">
        <v>0.59</v>
      </c>
      <c r="J32" s="18">
        <v>0.59</v>
      </c>
      <c r="K32" s="20">
        <v>0.59</v>
      </c>
      <c r="L32" s="18">
        <v>0.6</v>
      </c>
      <c r="M32" s="18">
        <v>0.61</v>
      </c>
      <c r="N32" s="18">
        <v>0.62</v>
      </c>
      <c r="O32" s="35">
        <v>0.65</v>
      </c>
      <c r="P32" s="18">
        <v>0.73</v>
      </c>
      <c r="Q32" s="18">
        <v>72</v>
      </c>
    </row>
    <row r="33" spans="2:17" ht="18" x14ac:dyDescent="0.45">
      <c r="B33" s="18">
        <v>0.54</v>
      </c>
      <c r="C33" s="18">
        <v>0.55000000000000004</v>
      </c>
      <c r="D33" s="18">
        <v>0.55000000000000004</v>
      </c>
      <c r="E33" s="18">
        <v>0.55000000000000004</v>
      </c>
      <c r="F33" s="18">
        <v>0.55000000000000004</v>
      </c>
      <c r="G33" s="18">
        <v>0.55000000000000004</v>
      </c>
      <c r="H33" s="18">
        <v>0.55000000000000004</v>
      </c>
      <c r="I33" s="20">
        <v>0.56000000000000005</v>
      </c>
      <c r="J33" s="18">
        <v>0.56000000000000005</v>
      </c>
      <c r="K33" s="20">
        <v>0.56999999999999995</v>
      </c>
      <c r="L33" s="18">
        <v>0.56999999999999995</v>
      </c>
      <c r="M33" s="18">
        <v>0.57999999999999996</v>
      </c>
      <c r="N33" s="18">
        <v>0.59</v>
      </c>
      <c r="O33" s="35">
        <v>0.62</v>
      </c>
      <c r="P33" s="18">
        <v>0.7</v>
      </c>
      <c r="Q33" s="18">
        <v>71</v>
      </c>
    </row>
    <row r="34" spans="2:17" ht="18" x14ac:dyDescent="0.45">
      <c r="B34" s="21">
        <v>0.52</v>
      </c>
      <c r="C34" s="21">
        <v>0.52</v>
      </c>
      <c r="D34" s="21">
        <v>0.52</v>
      </c>
      <c r="E34" s="21">
        <v>0.52</v>
      </c>
      <c r="F34" s="21">
        <v>0.52</v>
      </c>
      <c r="G34" s="21">
        <v>0.52</v>
      </c>
      <c r="H34" s="21">
        <v>0.52</v>
      </c>
      <c r="I34" s="23">
        <v>0.53</v>
      </c>
      <c r="J34" s="21">
        <v>0.53</v>
      </c>
      <c r="K34" s="23">
        <v>0.54</v>
      </c>
      <c r="L34" s="21">
        <v>0.54</v>
      </c>
      <c r="M34" s="21">
        <v>0.55000000000000004</v>
      </c>
      <c r="N34" s="21">
        <v>0.56000000000000005</v>
      </c>
      <c r="O34" s="32">
        <v>0.59</v>
      </c>
      <c r="P34" s="21">
        <v>0.67</v>
      </c>
      <c r="Q34" s="21">
        <v>70</v>
      </c>
    </row>
    <row r="35" spans="2:17" ht="18" x14ac:dyDescent="0.45">
      <c r="B35" s="17">
        <v>0.49</v>
      </c>
      <c r="C35" s="17">
        <v>0.49</v>
      </c>
      <c r="D35" s="17">
        <v>0.49</v>
      </c>
      <c r="E35" s="17">
        <v>0.49</v>
      </c>
      <c r="F35" s="17">
        <v>0.49</v>
      </c>
      <c r="G35" s="17">
        <v>0.49</v>
      </c>
      <c r="H35" s="17">
        <v>0.5</v>
      </c>
      <c r="I35" s="19">
        <v>0.5</v>
      </c>
      <c r="J35" s="17">
        <v>0.5</v>
      </c>
      <c r="K35" s="19">
        <v>0.51</v>
      </c>
      <c r="L35" s="17">
        <v>0.51</v>
      </c>
      <c r="M35" s="17">
        <v>0.52</v>
      </c>
      <c r="N35" s="17">
        <v>0.53</v>
      </c>
      <c r="O35" s="34">
        <v>0.56000000000000005</v>
      </c>
      <c r="P35" s="17">
        <v>0.64</v>
      </c>
      <c r="Q35" s="17">
        <v>69</v>
      </c>
    </row>
    <row r="36" spans="2:17" ht="18" x14ac:dyDescent="0.45">
      <c r="B36" s="18">
        <v>0.46</v>
      </c>
      <c r="C36" s="18">
        <v>0.46</v>
      </c>
      <c r="D36" s="18">
        <v>0.46</v>
      </c>
      <c r="E36" s="18">
        <v>0.46</v>
      </c>
      <c r="F36" s="18">
        <v>0.46</v>
      </c>
      <c r="G36" s="18">
        <v>0.47</v>
      </c>
      <c r="H36" s="18">
        <v>0.47</v>
      </c>
      <c r="I36" s="20">
        <v>0.47</v>
      </c>
      <c r="J36" s="18">
        <v>0.48</v>
      </c>
      <c r="K36" s="20">
        <v>0.48</v>
      </c>
      <c r="L36" s="18">
        <v>0.48</v>
      </c>
      <c r="M36" s="18">
        <v>0.49</v>
      </c>
      <c r="N36" s="18">
        <v>0.5</v>
      </c>
      <c r="O36" s="35">
        <v>0.53</v>
      </c>
      <c r="P36" s="18">
        <v>0.61</v>
      </c>
      <c r="Q36" s="18">
        <v>68</v>
      </c>
    </row>
    <row r="37" spans="2:17" ht="18" x14ac:dyDescent="0.45">
      <c r="B37" s="18">
        <v>0.43</v>
      </c>
      <c r="C37" s="18">
        <v>0.43</v>
      </c>
      <c r="D37" s="18">
        <v>0.43</v>
      </c>
      <c r="E37" s="18">
        <v>0.43</v>
      </c>
      <c r="F37" s="18">
        <v>0.44</v>
      </c>
      <c r="G37" s="18">
        <v>0.44</v>
      </c>
      <c r="H37" s="18">
        <v>0.44</v>
      </c>
      <c r="I37" s="20">
        <v>0.44</v>
      </c>
      <c r="J37" s="18">
        <v>0.45</v>
      </c>
      <c r="K37" s="20">
        <v>0.45</v>
      </c>
      <c r="L37" s="18">
        <v>0.45</v>
      </c>
      <c r="M37" s="18">
        <v>0.46</v>
      </c>
      <c r="N37" s="18">
        <v>0.47</v>
      </c>
      <c r="O37" s="35">
        <v>0.5</v>
      </c>
      <c r="P37" s="18">
        <v>0.57999999999999996</v>
      </c>
      <c r="Q37" s="18">
        <v>67</v>
      </c>
    </row>
    <row r="38" spans="2:17" ht="18" x14ac:dyDescent="0.45">
      <c r="B38" s="18">
        <v>0.4</v>
      </c>
      <c r="C38" s="18">
        <v>0.41</v>
      </c>
      <c r="D38" s="18">
        <v>0.41</v>
      </c>
      <c r="E38" s="18">
        <v>0.41</v>
      </c>
      <c r="F38" s="18">
        <v>0.41</v>
      </c>
      <c r="G38" s="18">
        <v>0.41</v>
      </c>
      <c r="H38" s="18">
        <v>0.41</v>
      </c>
      <c r="I38" s="20">
        <v>0.42</v>
      </c>
      <c r="J38" s="18">
        <v>0.42</v>
      </c>
      <c r="K38" s="20">
        <v>0.42</v>
      </c>
      <c r="L38" s="18">
        <v>0.43</v>
      </c>
      <c r="M38" s="18">
        <v>0.43</v>
      </c>
      <c r="N38" s="18">
        <v>0.45</v>
      </c>
      <c r="O38" s="35">
        <v>0.47</v>
      </c>
      <c r="P38" s="18">
        <v>0.55000000000000004</v>
      </c>
      <c r="Q38" s="18">
        <v>66</v>
      </c>
    </row>
    <row r="39" spans="2:17" ht="18" x14ac:dyDescent="0.45">
      <c r="B39" s="21">
        <v>0.38</v>
      </c>
      <c r="C39" s="21">
        <v>0.38</v>
      </c>
      <c r="D39" s="21">
        <v>0.38</v>
      </c>
      <c r="E39" s="21">
        <v>0.38</v>
      </c>
      <c r="F39" s="21">
        <v>0.38</v>
      </c>
      <c r="G39" s="21">
        <v>0.38</v>
      </c>
      <c r="H39" s="21">
        <v>0.38</v>
      </c>
      <c r="I39" s="23">
        <v>0.39</v>
      </c>
      <c r="J39" s="21">
        <v>0.39</v>
      </c>
      <c r="K39" s="23">
        <v>0.39</v>
      </c>
      <c r="L39" s="21">
        <v>0.4</v>
      </c>
      <c r="M39" s="21">
        <v>0.4</v>
      </c>
      <c r="N39" s="21">
        <v>0.42</v>
      </c>
      <c r="O39" s="32">
        <v>0.44</v>
      </c>
      <c r="P39" s="21">
        <v>0.51</v>
      </c>
      <c r="Q39" s="21">
        <v>65</v>
      </c>
    </row>
    <row r="40" spans="2:17" ht="18" x14ac:dyDescent="0.45">
      <c r="B40" s="17">
        <v>0.35</v>
      </c>
      <c r="C40" s="17">
        <v>0.35</v>
      </c>
      <c r="D40" s="17">
        <v>0.35</v>
      </c>
      <c r="E40" s="17">
        <v>0.35</v>
      </c>
      <c r="F40" s="17">
        <v>0.35</v>
      </c>
      <c r="G40" s="17">
        <v>0.36</v>
      </c>
      <c r="H40" s="17">
        <v>0.36</v>
      </c>
      <c r="I40" s="19">
        <v>0.36</v>
      </c>
      <c r="J40" s="17">
        <v>0.36</v>
      </c>
      <c r="K40" s="19">
        <v>0.37</v>
      </c>
      <c r="L40" s="17">
        <v>0.37</v>
      </c>
      <c r="M40" s="17">
        <v>0.38</v>
      </c>
      <c r="N40" s="17">
        <v>0.39</v>
      </c>
      <c r="O40" s="34">
        <v>0.41</v>
      </c>
      <c r="P40" s="17">
        <v>0.48</v>
      </c>
      <c r="Q40" s="17">
        <v>64</v>
      </c>
    </row>
    <row r="41" spans="2:17" ht="18" x14ac:dyDescent="0.45">
      <c r="B41" s="18">
        <v>0.32</v>
      </c>
      <c r="C41" s="18">
        <v>0.33</v>
      </c>
      <c r="D41" s="18">
        <v>0.33</v>
      </c>
      <c r="E41" s="18">
        <v>0.33</v>
      </c>
      <c r="F41" s="18">
        <v>0.33</v>
      </c>
      <c r="G41" s="18">
        <v>0.33</v>
      </c>
      <c r="H41" s="18">
        <v>0.33</v>
      </c>
      <c r="I41" s="20">
        <v>0.33</v>
      </c>
      <c r="J41" s="18">
        <v>0.34</v>
      </c>
      <c r="K41" s="20">
        <v>0.34</v>
      </c>
      <c r="L41" s="18">
        <v>0.34</v>
      </c>
      <c r="M41" s="18">
        <v>0.35</v>
      </c>
      <c r="N41" s="18">
        <v>0.36</v>
      </c>
      <c r="O41" s="35">
        <v>0.38</v>
      </c>
      <c r="P41" s="18">
        <v>0.45</v>
      </c>
      <c r="Q41" s="18">
        <v>63</v>
      </c>
    </row>
    <row r="42" spans="2:17" ht="18" x14ac:dyDescent="0.45">
      <c r="B42" s="18">
        <v>0.3</v>
      </c>
      <c r="C42" s="18">
        <v>0.3</v>
      </c>
      <c r="D42" s="18">
        <v>0.3</v>
      </c>
      <c r="E42" s="18">
        <v>0.3</v>
      </c>
      <c r="F42" s="18">
        <v>0.3</v>
      </c>
      <c r="G42" s="18">
        <v>0.3</v>
      </c>
      <c r="H42" s="18">
        <v>0.3</v>
      </c>
      <c r="I42" s="20">
        <v>0.31</v>
      </c>
      <c r="J42" s="18">
        <v>0.31</v>
      </c>
      <c r="K42" s="20">
        <v>0.31</v>
      </c>
      <c r="L42" s="18">
        <v>0.32</v>
      </c>
      <c r="M42" s="18">
        <v>0.32</v>
      </c>
      <c r="N42" s="18">
        <v>0.33</v>
      </c>
      <c r="O42" s="35">
        <v>0.35</v>
      </c>
      <c r="P42" s="18">
        <v>0.41</v>
      </c>
      <c r="Q42" s="18">
        <v>62</v>
      </c>
    </row>
    <row r="43" spans="2:17" ht="18" x14ac:dyDescent="0.45">
      <c r="B43" s="18">
        <v>0.28000000000000003</v>
      </c>
      <c r="C43" s="18">
        <v>0.28000000000000003</v>
      </c>
      <c r="D43" s="18">
        <v>0.28000000000000003</v>
      </c>
      <c r="E43" s="18">
        <v>0.28000000000000003</v>
      </c>
      <c r="F43" s="18">
        <v>0.28000000000000003</v>
      </c>
      <c r="G43" s="18">
        <v>0.28000000000000003</v>
      </c>
      <c r="H43" s="18">
        <v>0.28000000000000003</v>
      </c>
      <c r="I43" s="20">
        <v>0.28000000000000003</v>
      </c>
      <c r="J43" s="18">
        <v>0.28000000000000003</v>
      </c>
      <c r="K43" s="20">
        <v>0.28000000000000003</v>
      </c>
      <c r="L43" s="18">
        <v>0.28999999999999998</v>
      </c>
      <c r="M43" s="18">
        <v>0.3</v>
      </c>
      <c r="N43" s="18">
        <v>0.3</v>
      </c>
      <c r="O43" s="35">
        <v>0.3</v>
      </c>
      <c r="P43" s="18">
        <v>0.38</v>
      </c>
      <c r="Q43" s="18">
        <v>61</v>
      </c>
    </row>
    <row r="44" spans="2:17" ht="18" x14ac:dyDescent="0.45">
      <c r="B44" s="21">
        <v>0.25</v>
      </c>
      <c r="C44" s="21">
        <v>0.25</v>
      </c>
      <c r="D44" s="21">
        <v>0.25</v>
      </c>
      <c r="E44" s="21">
        <v>0.25</v>
      </c>
      <c r="F44" s="21">
        <v>0.25</v>
      </c>
      <c r="G44" s="21">
        <v>0.25</v>
      </c>
      <c r="H44" s="21">
        <v>0.25</v>
      </c>
      <c r="I44" s="23">
        <v>0.25</v>
      </c>
      <c r="J44" s="21">
        <v>0.25</v>
      </c>
      <c r="K44" s="23">
        <v>0.25</v>
      </c>
      <c r="L44" s="21">
        <v>0.25</v>
      </c>
      <c r="M44" s="21">
        <v>0.25</v>
      </c>
      <c r="N44" s="21">
        <v>0.28000000000000003</v>
      </c>
      <c r="O44" s="32">
        <v>0.28000000000000003</v>
      </c>
      <c r="P44" s="21">
        <v>0.34</v>
      </c>
      <c r="Q44" s="21">
        <v>60</v>
      </c>
    </row>
    <row r="45" spans="2:17" ht="18" x14ac:dyDescent="0.45">
      <c r="B45" s="17">
        <v>0.23</v>
      </c>
      <c r="C45" s="17">
        <v>0.23</v>
      </c>
      <c r="D45" s="17">
        <v>0.23</v>
      </c>
      <c r="E45" s="17">
        <v>0.23</v>
      </c>
      <c r="F45" s="17">
        <v>0.23</v>
      </c>
      <c r="G45" s="17">
        <v>0.23</v>
      </c>
      <c r="H45" s="17">
        <v>0.23</v>
      </c>
      <c r="I45" s="19">
        <v>0.23</v>
      </c>
      <c r="J45" s="17">
        <v>0.23</v>
      </c>
      <c r="K45" s="19">
        <v>0.23</v>
      </c>
      <c r="L45" s="17">
        <v>0.23</v>
      </c>
      <c r="M45" s="17">
        <v>0.23</v>
      </c>
      <c r="N45" s="17">
        <v>0.25</v>
      </c>
      <c r="O45" s="34">
        <v>0.27</v>
      </c>
      <c r="P45" s="17">
        <v>0.31</v>
      </c>
      <c r="Q45" s="17">
        <v>59</v>
      </c>
    </row>
    <row r="46" spans="2:17" ht="18" x14ac:dyDescent="0.45">
      <c r="B46" s="18">
        <v>0.2</v>
      </c>
      <c r="C46" s="18">
        <v>0.2</v>
      </c>
      <c r="D46" s="18">
        <v>0.2</v>
      </c>
      <c r="E46" s="18">
        <v>0.2</v>
      </c>
      <c r="F46" s="18">
        <v>0.2</v>
      </c>
      <c r="G46" s="18">
        <v>0.2</v>
      </c>
      <c r="H46" s="18">
        <v>0.2</v>
      </c>
      <c r="I46" s="20">
        <v>0.2</v>
      </c>
      <c r="J46" s="18">
        <v>0.2</v>
      </c>
      <c r="K46" s="20">
        <v>0.2</v>
      </c>
      <c r="L46" s="18">
        <v>0.2</v>
      </c>
      <c r="M46" s="18">
        <v>0.2</v>
      </c>
      <c r="N46" s="18">
        <v>0.23</v>
      </c>
      <c r="O46" s="35">
        <v>0.25</v>
      </c>
      <c r="P46" s="18">
        <v>0.3</v>
      </c>
      <c r="Q46" s="18">
        <v>58</v>
      </c>
    </row>
    <row r="47" spans="2:17" ht="18" x14ac:dyDescent="0.45">
      <c r="B47" s="18">
        <v>0.18</v>
      </c>
      <c r="C47" s="18">
        <v>0.18</v>
      </c>
      <c r="D47" s="18">
        <v>0.18</v>
      </c>
      <c r="E47" s="18">
        <v>0.18</v>
      </c>
      <c r="F47" s="18">
        <v>0.18</v>
      </c>
      <c r="G47" s="18">
        <v>0.18</v>
      </c>
      <c r="H47" s="18">
        <v>0.18</v>
      </c>
      <c r="I47" s="20">
        <v>0.18</v>
      </c>
      <c r="J47" s="18">
        <v>0.18</v>
      </c>
      <c r="K47" s="20">
        <v>0.18</v>
      </c>
      <c r="L47" s="18">
        <v>0.18</v>
      </c>
      <c r="M47" s="18">
        <v>0.18</v>
      </c>
      <c r="N47" s="18">
        <v>0.18</v>
      </c>
      <c r="O47" s="35">
        <v>0.2</v>
      </c>
      <c r="P47" s="18">
        <v>0.25</v>
      </c>
      <c r="Q47" s="18">
        <v>57</v>
      </c>
    </row>
    <row r="48" spans="2:17" ht="18" x14ac:dyDescent="0.45">
      <c r="B48" s="18">
        <v>0.15</v>
      </c>
      <c r="C48" s="18">
        <v>0.15</v>
      </c>
      <c r="D48" s="18">
        <v>0.15</v>
      </c>
      <c r="E48" s="18">
        <v>0.15</v>
      </c>
      <c r="F48" s="18">
        <v>0.15</v>
      </c>
      <c r="G48" s="18">
        <v>0.15</v>
      </c>
      <c r="H48" s="18">
        <v>0.15</v>
      </c>
      <c r="I48" s="20">
        <v>0.15</v>
      </c>
      <c r="J48" s="18">
        <v>0.15</v>
      </c>
      <c r="K48" s="20">
        <v>0.15</v>
      </c>
      <c r="L48" s="18">
        <v>0.15</v>
      </c>
      <c r="M48" s="18">
        <v>0.15</v>
      </c>
      <c r="N48" s="18">
        <v>0.16</v>
      </c>
      <c r="O48" s="35">
        <v>0.18</v>
      </c>
      <c r="P48" s="18">
        <v>0.2</v>
      </c>
      <c r="Q48" s="18">
        <v>56</v>
      </c>
    </row>
    <row r="49" spans="2:17" ht="18" x14ac:dyDescent="0.45">
      <c r="B49" s="21">
        <v>0.13</v>
      </c>
      <c r="C49" s="21">
        <v>0.13</v>
      </c>
      <c r="D49" s="21">
        <v>0.13</v>
      </c>
      <c r="E49" s="21">
        <v>0.13</v>
      </c>
      <c r="F49" s="21">
        <v>0.13</v>
      </c>
      <c r="G49" s="21">
        <v>0.13</v>
      </c>
      <c r="H49" s="21">
        <v>0.13</v>
      </c>
      <c r="I49" s="23">
        <v>0.13</v>
      </c>
      <c r="J49" s="21">
        <v>0.13</v>
      </c>
      <c r="K49" s="23">
        <v>0.13</v>
      </c>
      <c r="L49" s="21">
        <v>0.13</v>
      </c>
      <c r="M49" s="21">
        <v>0.13</v>
      </c>
      <c r="N49" s="21">
        <v>0.13</v>
      </c>
      <c r="O49" s="32">
        <v>0.15</v>
      </c>
      <c r="P49" s="21">
        <v>0.18</v>
      </c>
      <c r="Q49" s="21">
        <v>55</v>
      </c>
    </row>
    <row r="50" spans="2:17" ht="18" x14ac:dyDescent="0.45">
      <c r="B50" s="17">
        <v>0.1</v>
      </c>
      <c r="C50" s="17">
        <v>0.1</v>
      </c>
      <c r="D50" s="17">
        <v>0.1</v>
      </c>
      <c r="E50" s="17">
        <v>0.1</v>
      </c>
      <c r="F50" s="17">
        <v>0.1</v>
      </c>
      <c r="G50" s="17">
        <v>0.1</v>
      </c>
      <c r="H50" s="17">
        <v>0.1</v>
      </c>
      <c r="I50" s="19">
        <v>0.1</v>
      </c>
      <c r="J50" s="17">
        <v>0.1</v>
      </c>
      <c r="K50" s="19">
        <v>0.1</v>
      </c>
      <c r="L50" s="17">
        <v>0.1</v>
      </c>
      <c r="M50" s="17">
        <v>0.1</v>
      </c>
      <c r="N50" s="17">
        <v>0.1</v>
      </c>
      <c r="O50" s="34">
        <v>0.13</v>
      </c>
      <c r="P50" s="17">
        <v>0.15</v>
      </c>
      <c r="Q50" s="17">
        <v>54</v>
      </c>
    </row>
    <row r="51" spans="2:17" ht="18" x14ac:dyDescent="0.45">
      <c r="B51" s="18">
        <v>0.08</v>
      </c>
      <c r="C51" s="18">
        <v>0.08</v>
      </c>
      <c r="D51" s="18">
        <v>0.08</v>
      </c>
      <c r="E51" s="18">
        <v>0.08</v>
      </c>
      <c r="F51" s="18">
        <v>0.08</v>
      </c>
      <c r="G51" s="18">
        <v>0.08</v>
      </c>
      <c r="H51" s="18">
        <v>0.08</v>
      </c>
      <c r="I51" s="20">
        <v>0.08</v>
      </c>
      <c r="J51" s="18">
        <v>0.08</v>
      </c>
      <c r="K51" s="20">
        <v>0.08</v>
      </c>
      <c r="L51" s="18">
        <v>0.08</v>
      </c>
      <c r="M51" s="18">
        <v>0.08</v>
      </c>
      <c r="N51" s="18">
        <v>0.08</v>
      </c>
      <c r="O51" s="35">
        <v>0.1</v>
      </c>
      <c r="P51" s="18">
        <v>0.1</v>
      </c>
      <c r="Q51" s="18">
        <v>53</v>
      </c>
    </row>
    <row r="52" spans="2:17" ht="18" x14ac:dyDescent="0.45">
      <c r="B52" s="18">
        <v>0.05</v>
      </c>
      <c r="C52" s="18">
        <v>0.05</v>
      </c>
      <c r="D52" s="18">
        <v>0.05</v>
      </c>
      <c r="E52" s="18">
        <v>0.05</v>
      </c>
      <c r="F52" s="18">
        <v>0.05</v>
      </c>
      <c r="G52" s="18">
        <v>0.05</v>
      </c>
      <c r="H52" s="18">
        <v>0.05</v>
      </c>
      <c r="I52" s="20">
        <v>0.05</v>
      </c>
      <c r="J52" s="18">
        <v>0.05</v>
      </c>
      <c r="K52" s="20">
        <v>0.05</v>
      </c>
      <c r="L52" s="18">
        <v>0.05</v>
      </c>
      <c r="M52" s="18">
        <v>0.05</v>
      </c>
      <c r="N52" s="18">
        <v>0.05</v>
      </c>
      <c r="O52" s="35">
        <v>0.05</v>
      </c>
      <c r="P52" s="18">
        <v>0.08</v>
      </c>
      <c r="Q52" s="18">
        <v>52</v>
      </c>
    </row>
    <row r="53" spans="2:17" ht="18" x14ac:dyDescent="0.45">
      <c r="B53" s="18">
        <v>0.03</v>
      </c>
      <c r="C53" s="18">
        <v>0.03</v>
      </c>
      <c r="D53" s="18">
        <v>0.03</v>
      </c>
      <c r="E53" s="18">
        <v>0.03</v>
      </c>
      <c r="F53" s="18">
        <v>0.03</v>
      </c>
      <c r="G53" s="18">
        <v>0.03</v>
      </c>
      <c r="H53" s="18">
        <v>0.03</v>
      </c>
      <c r="I53" s="20">
        <v>0.03</v>
      </c>
      <c r="J53" s="18">
        <v>0.03</v>
      </c>
      <c r="K53" s="20">
        <v>0.03</v>
      </c>
      <c r="L53" s="18">
        <v>0.03</v>
      </c>
      <c r="M53" s="18">
        <v>0.03</v>
      </c>
      <c r="N53" s="18">
        <v>0.03</v>
      </c>
      <c r="O53" s="35">
        <v>0.03</v>
      </c>
      <c r="P53" s="18">
        <v>0.05</v>
      </c>
      <c r="Q53" s="18">
        <v>51</v>
      </c>
    </row>
    <row r="54" spans="2:17" ht="18" x14ac:dyDescent="0.45">
      <c r="B54" s="21">
        <v>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3">
        <v>0</v>
      </c>
      <c r="J54" s="21">
        <v>0</v>
      </c>
      <c r="K54" s="23">
        <v>0</v>
      </c>
      <c r="L54" s="21">
        <v>0</v>
      </c>
      <c r="M54" s="21">
        <v>0</v>
      </c>
      <c r="N54" s="21">
        <v>0</v>
      </c>
      <c r="O54" s="32">
        <v>0</v>
      </c>
      <c r="P54" s="21">
        <v>0</v>
      </c>
      <c r="Q54" s="21">
        <v>50</v>
      </c>
    </row>
  </sheetData>
  <sheetProtection algorithmName="SHA-512" hashValue="i2HouK6cltcNDpBBJy6vTdrV8lBMYNIcxYgBhL/h6e7ugwqXdrm+lOrtGnNc0NCwYSTFSUD8a07lDdBnhS2h4w==" saltValue="+YK8tOj2CLnwO8qzDxedt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41</vt:i4>
      </vt:variant>
      <vt:variant>
        <vt:lpstr>Named Ranges</vt:lpstr>
      </vt:variant>
      <vt:variant>
        <vt:i4>1</vt:i4>
      </vt:variant>
    </vt:vector>
  </HeadingPairs>
  <TitlesOfParts>
    <vt:vector size="42" baseType="lpstr">
      <vt:lpstr>Pl-بزرگترین الک</vt:lpstr>
      <vt:lpstr>Pu-بزرگترین الک</vt:lpstr>
      <vt:lpstr>ضریب پرداخت اساس</vt:lpstr>
      <vt:lpstr>ورودی دانه بندی</vt:lpstr>
      <vt:lpstr>ورودی تراکم</vt:lpstr>
      <vt:lpstr>ورودی CBR</vt:lpstr>
      <vt:lpstr>Pu-CBR</vt:lpstr>
      <vt:lpstr>Pl-CBR</vt:lpstr>
      <vt:lpstr>Pu-ارزش ماسه ای</vt:lpstr>
      <vt:lpstr>Pl-ارزش ماسه ای</vt:lpstr>
      <vt:lpstr>Pu-دامنه خمیری</vt:lpstr>
      <vt:lpstr>Pl-دامنه خمیری</vt:lpstr>
      <vt:lpstr>Pu-الک 200</vt:lpstr>
      <vt:lpstr>Pl-الک 200 </vt:lpstr>
      <vt:lpstr>Pu-الک 40</vt:lpstr>
      <vt:lpstr>Pl-الک 40</vt:lpstr>
      <vt:lpstr>Pu-الک 10اینچ</vt:lpstr>
      <vt:lpstr>Pl-الک 10اینچ</vt:lpstr>
      <vt:lpstr>Category ll-الک4</vt:lpstr>
      <vt:lpstr>Category ll-الک10</vt:lpstr>
      <vt:lpstr>Category ll-الک200</vt:lpstr>
      <vt:lpstr>Category ll-الک40</vt:lpstr>
      <vt:lpstr>Category ll- دامنه خمیری</vt:lpstr>
      <vt:lpstr>Category ll- ارزش ماسه ای</vt:lpstr>
      <vt:lpstr>Category ll-CBR</vt:lpstr>
      <vt:lpstr>Pu-شکستگی</vt:lpstr>
      <vt:lpstr>Pl-شکستگی</vt:lpstr>
      <vt:lpstr>Category lll-شکستگی</vt:lpstr>
      <vt:lpstr>پردازش</vt:lpstr>
      <vt:lpstr>Pu-الک 4اینچ </vt:lpstr>
      <vt:lpstr>Pl-الک 4اینچ</vt:lpstr>
      <vt:lpstr>Pu-الک 3-8 اینچ</vt:lpstr>
      <vt:lpstr>Pl-الک 3-8 اینچ </vt:lpstr>
      <vt:lpstr>Pu-ضخامت</vt:lpstr>
      <vt:lpstr>Pu-الک 1 اینچ</vt:lpstr>
      <vt:lpstr>Pl-ضخامت</vt:lpstr>
      <vt:lpstr>Pl-الک 1 اینچ</vt:lpstr>
      <vt:lpstr>Category ll-الک 3-8 اینچ</vt:lpstr>
      <vt:lpstr>Category ll-الک 1 اینچ</vt:lpstr>
      <vt:lpstr>Category ll- بزرگترین الک</vt:lpstr>
      <vt:lpstr>Category ll- ضخامت</vt:lpstr>
      <vt:lpstr>'ورودی CBR'!Print_Area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2022-02-19T11:07:55Z</dcterms:modified>
</cp:coreProperties>
</file>